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tland.gov.uk\dc1\FS2_Home\U444911\Casework\"/>
    </mc:Choice>
  </mc:AlternateContent>
  <bookViews>
    <workbookView xWindow="0" yWindow="0" windowWidth="20490" windowHeight="702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67" i="1"/>
  <c r="D56" i="1"/>
  <c r="D55" i="1"/>
  <c r="D54" i="1"/>
  <c r="D53" i="1"/>
  <c r="D52" i="1"/>
  <c r="D51" i="1"/>
  <c r="D50" i="1"/>
  <c r="D49" i="1"/>
  <c r="D48" i="1"/>
  <c r="D46" i="1"/>
  <c r="D45" i="1"/>
  <c r="D44" i="1"/>
  <c r="D43" i="1"/>
  <c r="D42" i="1"/>
  <c r="D41" i="1"/>
  <c r="D36" i="1"/>
  <c r="D35" i="1"/>
  <c r="D33" i="1"/>
  <c r="D32" i="1"/>
  <c r="D31" i="1"/>
  <c r="D30" i="1"/>
  <c r="D29" i="1"/>
  <c r="D28" i="1"/>
  <c r="D27" i="1"/>
  <c r="D26" i="1"/>
  <c r="D25" i="1"/>
  <c r="D24" i="1"/>
  <c r="D23" i="1"/>
  <c r="D22" i="1"/>
  <c r="D21" i="1"/>
  <c r="D20" i="1"/>
  <c r="D19" i="1"/>
  <c r="D18" i="1"/>
  <c r="D17" i="1"/>
  <c r="D16" i="1"/>
  <c r="D15" i="1"/>
  <c r="D14" i="1"/>
</calcChain>
</file>

<file path=xl/sharedStrings.xml><?xml version="1.0" encoding="utf-8"?>
<sst xmlns="http://schemas.openxmlformats.org/spreadsheetml/2006/main" count="96" uniqueCount="93">
  <si>
    <t>PR Details</t>
  </si>
  <si>
    <t>Total amount to be dredged (wet tonnes)</t>
  </si>
  <si>
    <r>
      <rPr>
        <b/>
        <sz val="10"/>
        <color theme="1"/>
        <rFont val="Arial"/>
        <family val="2"/>
      </rPr>
      <t>Explanatory Notes:</t>
    </r>
    <r>
      <rPr>
        <sz val="11"/>
        <color theme="1"/>
        <rFont val="Calibri"/>
        <family val="2"/>
        <scheme val="minor"/>
      </rPr>
      <t xml:space="preserve">
The values entered for each determinand should be an average wet weight concentration from all the samples representing the material to be disposed to sea. They should be entered in the units stated in the Unit of measurement column in the table below.
Results above Action Level 1 will be highlighted in blue and above Action Level 2 in red.
</t>
    </r>
    <r>
      <rPr>
        <sz val="10"/>
        <color rgb="FFFF0000"/>
        <rFont val="Arial"/>
        <family val="2"/>
      </rPr>
      <t xml:space="preserve">
</t>
    </r>
    <r>
      <rPr>
        <b/>
        <sz val="10"/>
        <color theme="1"/>
        <rFont val="Arial"/>
        <family val="2"/>
      </rPr>
      <t/>
    </r>
  </si>
  <si>
    <t>Average for the total dredge area:</t>
  </si>
  <si>
    <t>Sample ID</t>
  </si>
  <si>
    <t>Unit of measurement</t>
  </si>
  <si>
    <t>Total Solids</t>
  </si>
  <si>
    <t>%</t>
  </si>
  <si>
    <t>Gravel</t>
  </si>
  <si>
    <t>Sand</t>
  </si>
  <si>
    <t>Silt</t>
  </si>
  <si>
    <t>Arsenic (As)</t>
  </si>
  <si>
    <t>mg/kg</t>
  </si>
  <si>
    <t>Cadmium (Cd)</t>
  </si>
  <si>
    <t>Chromium (Cr)</t>
  </si>
  <si>
    <t>Copper (Cu)</t>
  </si>
  <si>
    <t>Mercury (Hg)</t>
  </si>
  <si>
    <t>Nickel (Ni)</t>
  </si>
  <si>
    <t>Lead (Pb)</t>
  </si>
  <si>
    <t>Zinc (Zn)</t>
  </si>
  <si>
    <t>Dibutyltin (DBT)</t>
  </si>
  <si>
    <t>Tributyltin (TBT)</t>
  </si>
  <si>
    <t>Acenapth</t>
  </si>
  <si>
    <t>µg/kg</t>
  </si>
  <si>
    <t>Acenapthylene</t>
  </si>
  <si>
    <t>Anthracn</t>
  </si>
  <si>
    <t>BAA</t>
  </si>
  <si>
    <t>BAP</t>
  </si>
  <si>
    <t>BBF</t>
  </si>
  <si>
    <t>BEP</t>
  </si>
  <si>
    <t>Benzghip</t>
  </si>
  <si>
    <t>BKF</t>
  </si>
  <si>
    <t>C1N</t>
  </si>
  <si>
    <t>C1PHEN</t>
  </si>
  <si>
    <t>C2N</t>
  </si>
  <si>
    <t>C3N</t>
  </si>
  <si>
    <t>Chrysene</t>
  </si>
  <si>
    <t>Debenzah</t>
  </si>
  <si>
    <t>Flurant</t>
  </si>
  <si>
    <t>Fluorene</t>
  </si>
  <si>
    <t>Indypr</t>
  </si>
  <si>
    <t>napth</t>
  </si>
  <si>
    <t>perylene</t>
  </si>
  <si>
    <t>phenant</t>
  </si>
  <si>
    <t>pyrene</t>
  </si>
  <si>
    <t>THC</t>
  </si>
  <si>
    <t>PCB28</t>
  </si>
  <si>
    <t>PCB52</t>
  </si>
  <si>
    <t>PCB101</t>
  </si>
  <si>
    <t>PCB118</t>
  </si>
  <si>
    <t>PCB138</t>
  </si>
  <si>
    <t>PCB153</t>
  </si>
  <si>
    <t>PCB18</t>
  </si>
  <si>
    <t>PCB105</t>
  </si>
  <si>
    <t>PCB110</t>
  </si>
  <si>
    <t>PCB128</t>
  </si>
  <si>
    <t>PCB141</t>
  </si>
  <si>
    <t>PCB149</t>
  </si>
  <si>
    <t>PCB151</t>
  </si>
  <si>
    <t>PCB156</t>
  </si>
  <si>
    <t>PCB158</t>
  </si>
  <si>
    <t>PCB170</t>
  </si>
  <si>
    <t>PCB180</t>
  </si>
  <si>
    <t>PCB183</t>
  </si>
  <si>
    <t>PCB187</t>
  </si>
  <si>
    <t>PCB194</t>
  </si>
  <si>
    <t>PCB31</t>
  </si>
  <si>
    <t>PCB44</t>
  </si>
  <si>
    <t>PCB47</t>
  </si>
  <si>
    <t>PCB49</t>
  </si>
  <si>
    <t>PCB66</t>
  </si>
  <si>
    <t>ICES7</t>
  </si>
  <si>
    <t>AHCH</t>
  </si>
  <si>
    <t>BHCH</t>
  </si>
  <si>
    <t>GHCH</t>
  </si>
  <si>
    <t>DIELDRIN</t>
  </si>
  <si>
    <t>HCB</t>
  </si>
  <si>
    <t>DDE</t>
  </si>
  <si>
    <t>DDT</t>
  </si>
  <si>
    <t>TDE</t>
  </si>
  <si>
    <t>BDE100</t>
  </si>
  <si>
    <t>BDE138</t>
  </si>
  <si>
    <t>BDE153</t>
  </si>
  <si>
    <t>BDE154</t>
  </si>
  <si>
    <t>BDE17</t>
  </si>
  <si>
    <t>BDE183</t>
  </si>
  <si>
    <t>BDE209</t>
  </si>
  <si>
    <t>BDE28</t>
  </si>
  <si>
    <t>BDE47</t>
  </si>
  <si>
    <t>BDE66</t>
  </si>
  <si>
    <t>BDE85</t>
  </si>
  <si>
    <t>BDE99</t>
  </si>
  <si>
    <r>
      <rPr>
        <b/>
        <sz val="10"/>
        <color theme="1"/>
        <rFont val="Arial"/>
        <family val="2"/>
      </rPr>
      <t>Comments:</t>
    </r>
    <r>
      <rPr>
        <sz val="11"/>
        <color theme="1"/>
        <rFont val="Calibri"/>
        <family val="2"/>
        <scheme val="minor"/>
      </rPr>
      <t xml:space="preserve">
</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</si>
</sst>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u/>
      <sz val="12"/>
      <color theme="1"/>
      <name val="Arial"/>
      <family val="2"/>
    </font>
    <font>
      <b/>
      <sz val="10"/>
      <color theme="1"/>
      <name val="Arial"/>
      <family val="2"/>
    </font>
    <font>
      <sz val="10"/>
      <color rgb="FFFF0000"/>
      <name val="Arial"/>
      <family val="2"/>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0" fillId="0" borderId="1" xfId="0" applyBorder="1" applyAlignment="1">
      <alignment horizontal="right"/>
    </xf>
    <xf numFmtId="0" fontId="0" fillId="0" borderId="2" xfId="0" applyBorder="1" applyAlignment="1">
      <alignment horizontal="right"/>
    </xf>
    <xf numFmtId="0" fontId="0" fillId="2" borderId="3"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Fill="1" applyBorder="1" applyAlignment="1">
      <alignment horizontal="left"/>
    </xf>
    <xf numFmtId="0" fontId="0" fillId="0" borderId="0" xfId="0" applyBorder="1" applyAlignment="1">
      <alignment horizontal="right"/>
    </xf>
    <xf numFmtId="0" fontId="0" fillId="0" borderId="0" xfId="0" applyFill="1" applyBorder="1"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2" xfId="0" applyBorder="1" applyAlignment="1">
      <alignment wrapText="1"/>
    </xf>
    <xf numFmtId="0" fontId="0" fillId="0" borderId="13" xfId="0" applyBorder="1" applyAlignment="1">
      <alignment wrapText="1"/>
    </xf>
    <xf numFmtId="0" fontId="2" fillId="0" borderId="0" xfId="0" applyFont="1"/>
    <xf numFmtId="0" fontId="0" fillId="0" borderId="14" xfId="0" applyFont="1" applyBorder="1" applyAlignment="1">
      <alignment horizontal="center"/>
    </xf>
    <xf numFmtId="0" fontId="0" fillId="0" borderId="15" xfId="0" applyFont="1" applyBorder="1" applyAlignment="1">
      <alignment horizontal="center" wrapText="1"/>
    </xf>
    <xf numFmtId="0" fontId="0" fillId="0" borderId="0" xfId="0" applyFont="1" applyBorder="1" applyAlignment="1">
      <alignment horizontal="center" wrapText="1"/>
    </xf>
    <xf numFmtId="0" fontId="0" fillId="0" borderId="0" xfId="0" applyFill="1" applyAlignment="1">
      <alignment horizontal="center"/>
    </xf>
    <xf numFmtId="0" fontId="0" fillId="0" borderId="16" xfId="0" applyBorder="1" applyAlignment="1">
      <alignment horizontal="center"/>
    </xf>
    <xf numFmtId="0" fontId="0" fillId="0" borderId="17" xfId="0" applyBorder="1" applyAlignment="1">
      <alignment horizontal="center" wrapText="1"/>
    </xf>
    <xf numFmtId="0" fontId="0" fillId="0" borderId="0" xfId="0" applyBorder="1" applyAlignment="1">
      <alignment horizontal="center" wrapText="1"/>
    </xf>
    <xf numFmtId="2" fontId="0" fillId="0" borderId="16" xfId="0" applyNumberFormat="1" applyBorder="1" applyProtection="1"/>
    <xf numFmtId="0" fontId="0" fillId="0" borderId="18" xfId="0" applyFill="1" applyBorder="1" applyAlignment="1" applyProtection="1">
      <alignment horizontal="center"/>
    </xf>
    <xf numFmtId="0" fontId="0" fillId="2" borderId="15" xfId="0" applyFill="1" applyBorder="1" applyAlignment="1">
      <alignment horizontal="center"/>
    </xf>
    <xf numFmtId="0" fontId="0" fillId="0" borderId="0" xfId="0" applyFill="1"/>
    <xf numFmtId="0" fontId="0" fillId="2" borderId="15" xfId="0" applyFill="1" applyBorder="1" applyAlignment="1" applyProtection="1">
      <alignment horizontal="center"/>
    </xf>
    <xf numFmtId="0" fontId="0" fillId="2" borderId="17" xfId="0" applyFill="1" applyBorder="1" applyAlignment="1">
      <alignment horizontal="center"/>
    </xf>
    <xf numFmtId="2" fontId="0" fillId="0" borderId="19" xfId="0" applyNumberFormat="1" applyBorder="1" applyProtection="1"/>
    <xf numFmtId="0" fontId="0" fillId="0" borderId="16" xfId="0" applyBorder="1" applyAlignment="1">
      <alignment horizontal="left"/>
    </xf>
    <xf numFmtId="0" fontId="0" fillId="0" borderId="20" xfId="0" applyFill="1" applyBorder="1" applyAlignment="1" applyProtection="1">
      <alignment horizontal="center" vertical="center"/>
    </xf>
    <xf numFmtId="0" fontId="0" fillId="0" borderId="20" xfId="0" applyFill="1" applyBorder="1" applyAlignment="1">
      <alignment horizontal="center" vertical="center"/>
    </xf>
    <xf numFmtId="0" fontId="0" fillId="0" borderId="20" xfId="0" applyBorder="1" applyAlignment="1">
      <alignment horizontal="center"/>
    </xf>
    <xf numFmtId="0" fontId="0" fillId="0" borderId="16" xfId="0" applyBorder="1" applyProtection="1"/>
    <xf numFmtId="0" fontId="0" fillId="0" borderId="18" xfId="0" applyFill="1" applyBorder="1" applyAlignment="1" applyProtection="1">
      <alignment horizontal="center" vertical="center"/>
    </xf>
    <xf numFmtId="0" fontId="0" fillId="0" borderId="18" xfId="0" applyFill="1" applyBorder="1" applyAlignment="1">
      <alignment vertical="center"/>
    </xf>
    <xf numFmtId="0" fontId="0" fillId="0" borderId="21" xfId="0" applyBorder="1" applyProtection="1"/>
    <xf numFmtId="0" fontId="0" fillId="0" borderId="22" xfId="0" applyFill="1" applyBorder="1" applyAlignment="1">
      <alignment vertical="center"/>
    </xf>
    <xf numFmtId="0" fontId="0" fillId="2" borderId="23"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applyAlignment="1"/>
    <xf numFmtId="0" fontId="0" fillId="2" borderId="8" xfId="0" applyFill="1" applyBorder="1" applyAlignment="1"/>
    <xf numFmtId="0" fontId="0" fillId="2" borderId="9"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Border="1" applyAlignment="1"/>
    <xf numFmtId="0" fontId="0" fillId="2" borderId="10" xfId="0" applyFill="1" applyBorder="1" applyAlignment="1"/>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2" xfId="0" applyFill="1" applyBorder="1" applyAlignment="1"/>
    <xf numFmtId="0" fontId="0" fillId="2" borderId="13" xfId="0" applyFill="1" applyBorder="1" applyAlignment="1"/>
  </cellXfs>
  <cellStyles count="1">
    <cellStyle name="Normal" xfId="0" builtinId="0"/>
  </cellStyles>
  <dxfs count="25">
    <dxf>
      <fill>
        <patternFill>
          <bgColor theme="8" tint="0.79998168889431442"/>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008830%20-%20Pre-Disposal%20Sediment%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hysical_Characteristics"/>
      <sheetName val="Trace Metals &amp; Organotins"/>
      <sheetName val="PAH"/>
      <sheetName val="Organohalogens"/>
      <sheetName val="PR_Details"/>
      <sheetName val="Laboratory 1 Details"/>
      <sheetName val="Laboratory 2 Details"/>
      <sheetName val="Laboratory 3 Details"/>
      <sheetName val="Sheet1"/>
    </sheetNames>
    <sheetDataSet>
      <sheetData sheetId="0"/>
      <sheetData sheetId="1">
        <row r="19">
          <cell r="AA19">
            <v>55.6</v>
          </cell>
          <cell r="AB19">
            <v>3.56</v>
          </cell>
          <cell r="AC19">
            <v>46</v>
          </cell>
          <cell r="AD19">
            <v>50.5</v>
          </cell>
        </row>
        <row r="20">
          <cell r="AA20">
            <v>83.2</v>
          </cell>
          <cell r="AB20">
            <v>0.19</v>
          </cell>
          <cell r="AC20">
            <v>88.5</v>
          </cell>
          <cell r="AD20">
            <v>11.3</v>
          </cell>
        </row>
        <row r="21">
          <cell r="AA21">
            <v>76.599999999999994</v>
          </cell>
          <cell r="AB21">
            <v>0.75</v>
          </cell>
          <cell r="AC21">
            <v>5.13</v>
          </cell>
          <cell r="AD21">
            <v>94.1</v>
          </cell>
        </row>
        <row r="22">
          <cell r="AA22">
            <v>64.7</v>
          </cell>
          <cell r="AB22">
            <v>2.27</v>
          </cell>
          <cell r="AC22">
            <v>52.5</v>
          </cell>
          <cell r="AD22">
            <v>45.2</v>
          </cell>
        </row>
        <row r="23">
          <cell r="AA23">
            <v>82.1</v>
          </cell>
          <cell r="AB23">
            <v>0</v>
          </cell>
          <cell r="AC23">
            <v>87.6</v>
          </cell>
          <cell r="AD23">
            <v>12.4</v>
          </cell>
        </row>
        <row r="24">
          <cell r="AA24">
            <v>76.7</v>
          </cell>
          <cell r="AB24">
            <v>0</v>
          </cell>
          <cell r="AC24">
            <v>19.8</v>
          </cell>
          <cell r="AD24">
            <v>80.2</v>
          </cell>
        </row>
        <row r="25">
          <cell r="AA25">
            <v>77.900000000000006</v>
          </cell>
          <cell r="AB25">
            <v>0.56999999999999995</v>
          </cell>
          <cell r="AC25">
            <v>89.4</v>
          </cell>
          <cell r="AD25">
            <v>9.99</v>
          </cell>
        </row>
        <row r="26">
          <cell r="AA26">
            <v>83.3</v>
          </cell>
          <cell r="AB26">
            <v>0.09</v>
          </cell>
          <cell r="AC26">
            <v>89.4</v>
          </cell>
          <cell r="AD26">
            <v>10.5</v>
          </cell>
        </row>
        <row r="27">
          <cell r="AA27">
            <v>80.400000000000006</v>
          </cell>
          <cell r="AB27">
            <v>1.2</v>
          </cell>
          <cell r="AC27">
            <v>67.2</v>
          </cell>
          <cell r="AD27">
            <v>31.6</v>
          </cell>
        </row>
        <row r="28">
          <cell r="AA28">
            <v>57</v>
          </cell>
          <cell r="AB28">
            <v>2.06</v>
          </cell>
          <cell r="AC28">
            <v>41.9</v>
          </cell>
          <cell r="AD28">
            <v>56</v>
          </cell>
        </row>
        <row r="29">
          <cell r="AA29">
            <v>82.8</v>
          </cell>
          <cell r="AB29">
            <v>0</v>
          </cell>
          <cell r="AC29">
            <v>83.6</v>
          </cell>
          <cell r="AD29">
            <v>16.399999999999999</v>
          </cell>
        </row>
        <row r="30">
          <cell r="AA30">
            <v>79.5</v>
          </cell>
          <cell r="AB30">
            <v>0</v>
          </cell>
          <cell r="AC30">
            <v>66.400000000000006</v>
          </cell>
          <cell r="AD30">
            <v>33.6</v>
          </cell>
        </row>
      </sheetData>
      <sheetData sheetId="2">
        <row r="10">
          <cell r="F10">
            <v>9.11</v>
          </cell>
          <cell r="G10">
            <v>0.38</v>
          </cell>
          <cell r="H10">
            <v>42.1</v>
          </cell>
          <cell r="I10">
            <v>63.8</v>
          </cell>
          <cell r="J10">
            <v>0.66</v>
          </cell>
          <cell r="K10">
            <v>17.8</v>
          </cell>
          <cell r="L10">
            <v>54.8</v>
          </cell>
          <cell r="M10">
            <v>142</v>
          </cell>
          <cell r="N10">
            <v>1.9E-2</v>
          </cell>
          <cell r="O10">
            <v>0.14799999999999999</v>
          </cell>
        </row>
        <row r="11">
          <cell r="F11">
            <v>3.95</v>
          </cell>
          <cell r="G11" t="str">
            <v>&lt;0.1</v>
          </cell>
          <cell r="H11">
            <v>31.7</v>
          </cell>
          <cell r="I11">
            <v>7.08</v>
          </cell>
          <cell r="J11">
            <v>0.03</v>
          </cell>
          <cell r="K11">
            <v>13.7</v>
          </cell>
          <cell r="L11">
            <v>9.43</v>
          </cell>
          <cell r="M11">
            <v>28.6</v>
          </cell>
          <cell r="N11" t="str">
            <v>&lt;0.005</v>
          </cell>
          <cell r="O11">
            <v>8.0000000000000002E-3</v>
          </cell>
        </row>
        <row r="12">
          <cell r="F12">
            <v>6.29</v>
          </cell>
          <cell r="G12">
            <v>0.11</v>
          </cell>
          <cell r="H12">
            <v>56.5</v>
          </cell>
          <cell r="I12">
            <v>15.6</v>
          </cell>
          <cell r="J12">
            <v>0.04</v>
          </cell>
          <cell r="K12">
            <v>25.4</v>
          </cell>
          <cell r="L12">
            <v>11.7</v>
          </cell>
          <cell r="M12">
            <v>53.2</v>
          </cell>
          <cell r="N12" t="str">
            <v>&lt;0.005</v>
          </cell>
          <cell r="O12">
            <v>0.01</v>
          </cell>
        </row>
        <row r="13">
          <cell r="F13">
            <v>8.74</v>
          </cell>
          <cell r="G13">
            <v>0.32</v>
          </cell>
          <cell r="H13">
            <v>42</v>
          </cell>
          <cell r="I13">
            <v>40</v>
          </cell>
          <cell r="J13">
            <v>0.56999999999999995</v>
          </cell>
          <cell r="K13">
            <v>18</v>
          </cell>
          <cell r="L13">
            <v>58.7</v>
          </cell>
          <cell r="M13">
            <v>107</v>
          </cell>
          <cell r="N13">
            <v>1.4999999999999999E-2</v>
          </cell>
          <cell r="O13">
            <v>0.186</v>
          </cell>
        </row>
        <row r="14">
          <cell r="F14">
            <v>4.2</v>
          </cell>
          <cell r="G14">
            <v>0.13</v>
          </cell>
          <cell r="H14">
            <v>32.799999999999997</v>
          </cell>
          <cell r="I14">
            <v>7.64</v>
          </cell>
          <cell r="J14">
            <v>0.03</v>
          </cell>
          <cell r="K14">
            <v>14</v>
          </cell>
          <cell r="L14">
            <v>9.7799999999999994</v>
          </cell>
          <cell r="M14">
            <v>32.9</v>
          </cell>
          <cell r="N14" t="str">
            <v>&lt;0.005</v>
          </cell>
          <cell r="O14">
            <v>8.9999999999999993E-3</v>
          </cell>
        </row>
        <row r="15">
          <cell r="F15">
            <v>6.44</v>
          </cell>
          <cell r="G15" t="str">
            <v>&lt;0.1</v>
          </cell>
          <cell r="H15">
            <v>50.3</v>
          </cell>
          <cell r="I15">
            <v>18.399999999999999</v>
          </cell>
          <cell r="J15">
            <v>0.04</v>
          </cell>
          <cell r="K15">
            <v>22.8</v>
          </cell>
          <cell r="L15">
            <v>12.3</v>
          </cell>
          <cell r="M15">
            <v>53.3</v>
          </cell>
          <cell r="N15" t="str">
            <v>&lt;0.005</v>
          </cell>
          <cell r="O15">
            <v>1.4E-2</v>
          </cell>
        </row>
        <row r="16">
          <cell r="F16">
            <v>7.23</v>
          </cell>
          <cell r="G16" t="str">
            <v>&lt;0.1</v>
          </cell>
          <cell r="H16">
            <v>44.6</v>
          </cell>
          <cell r="I16">
            <v>18.100000000000001</v>
          </cell>
          <cell r="J16">
            <v>0.05</v>
          </cell>
          <cell r="K16">
            <v>19.7</v>
          </cell>
          <cell r="L16">
            <v>10.9</v>
          </cell>
          <cell r="M16">
            <v>49.3</v>
          </cell>
          <cell r="N16" t="str">
            <v>&lt;0.005</v>
          </cell>
          <cell r="O16">
            <v>8.9999999999999993E-3</v>
          </cell>
        </row>
        <row r="17">
          <cell r="F17">
            <v>2.36</v>
          </cell>
          <cell r="G17" t="str">
            <v>&lt;0.1</v>
          </cell>
          <cell r="H17">
            <v>13.6</v>
          </cell>
          <cell r="I17">
            <v>2.88</v>
          </cell>
          <cell r="J17">
            <v>0.03</v>
          </cell>
          <cell r="K17">
            <v>6.06</v>
          </cell>
          <cell r="L17">
            <v>4.84</v>
          </cell>
          <cell r="M17">
            <v>12</v>
          </cell>
          <cell r="N17" t="str">
            <v>&lt;0.005</v>
          </cell>
          <cell r="O17">
            <v>7.0000000000000001E-3</v>
          </cell>
        </row>
        <row r="18">
          <cell r="F18">
            <v>4.3099999999999996</v>
          </cell>
          <cell r="G18" t="str">
            <v>&lt;0.1</v>
          </cell>
          <cell r="H18">
            <v>34.4</v>
          </cell>
          <cell r="I18">
            <v>6.91</v>
          </cell>
          <cell r="J18">
            <v>0.18</v>
          </cell>
          <cell r="K18">
            <v>14.1</v>
          </cell>
          <cell r="L18">
            <v>9.2799999999999994</v>
          </cell>
          <cell r="M18">
            <v>28.6</v>
          </cell>
          <cell r="N18" t="str">
            <v>&lt;0.005</v>
          </cell>
          <cell r="O18">
            <v>6.0000000000000001E-3</v>
          </cell>
        </row>
        <row r="19">
          <cell r="F19">
            <v>6.61</v>
          </cell>
          <cell r="G19">
            <v>0.28000000000000003</v>
          </cell>
          <cell r="H19">
            <v>35.700000000000003</v>
          </cell>
          <cell r="I19">
            <v>34.200000000000003</v>
          </cell>
          <cell r="J19">
            <v>0.03</v>
          </cell>
          <cell r="K19">
            <v>15.2</v>
          </cell>
          <cell r="L19">
            <v>30.4</v>
          </cell>
          <cell r="M19">
            <v>88.8</v>
          </cell>
          <cell r="N19">
            <v>1.0999999999999999E-2</v>
          </cell>
          <cell r="O19">
            <v>6.9000000000000006E-2</v>
          </cell>
        </row>
        <row r="20">
          <cell r="F20">
            <v>3.99</v>
          </cell>
          <cell r="G20" t="str">
            <v>&lt;0.1</v>
          </cell>
          <cell r="H20">
            <v>26.1</v>
          </cell>
          <cell r="I20">
            <v>6.43</v>
          </cell>
          <cell r="J20">
            <v>0.03</v>
          </cell>
          <cell r="K20">
            <v>11.8</v>
          </cell>
          <cell r="L20">
            <v>9.25</v>
          </cell>
          <cell r="M20">
            <v>21.3</v>
          </cell>
          <cell r="N20" t="str">
            <v>&lt;0.005</v>
          </cell>
          <cell r="O20">
            <v>8.9999999999999993E-3</v>
          </cell>
        </row>
        <row r="21">
          <cell r="F21">
            <v>4.93</v>
          </cell>
          <cell r="G21" t="str">
            <v>&lt;0.1</v>
          </cell>
          <cell r="H21">
            <v>36.5</v>
          </cell>
          <cell r="I21">
            <v>7.79</v>
          </cell>
          <cell r="J21">
            <v>0.03</v>
          </cell>
          <cell r="K21">
            <v>16.5</v>
          </cell>
          <cell r="L21">
            <v>9.66</v>
          </cell>
          <cell r="M21">
            <v>32</v>
          </cell>
          <cell r="N21" t="str">
            <v>&lt;0.005</v>
          </cell>
          <cell r="O21">
            <v>8.0000000000000002E-3</v>
          </cell>
        </row>
      </sheetData>
      <sheetData sheetId="3">
        <row r="35">
          <cell r="F35">
            <v>645</v>
          </cell>
          <cell r="G35">
            <v>127</v>
          </cell>
          <cell r="H35">
            <v>1740</v>
          </cell>
          <cell r="I35">
            <v>2690</v>
          </cell>
          <cell r="J35">
            <v>2610</v>
          </cell>
          <cell r="K35">
            <v>3440</v>
          </cell>
          <cell r="M35">
            <v>4550</v>
          </cell>
          <cell r="N35">
            <v>1510</v>
          </cell>
          <cell r="S35">
            <v>2690</v>
          </cell>
          <cell r="T35">
            <v>771</v>
          </cell>
          <cell r="U35">
            <v>732</v>
          </cell>
          <cell r="V35">
            <v>582</v>
          </cell>
          <cell r="W35">
            <v>1340</v>
          </cell>
          <cell r="X35">
            <v>1150</v>
          </cell>
          <cell r="Z35">
            <v>6300</v>
          </cell>
          <cell r="AA35">
            <v>6550</v>
          </cell>
          <cell r="AB35">
            <v>672000</v>
          </cell>
        </row>
        <row r="36">
          <cell r="F36" t="str">
            <v>&lt;1.7</v>
          </cell>
          <cell r="G36" t="str">
            <v>&lt;2.0</v>
          </cell>
          <cell r="H36" t="str">
            <v>&lt;2.4</v>
          </cell>
          <cell r="I36" t="str">
            <v>&lt;1.6</v>
          </cell>
          <cell r="J36">
            <v>1.55</v>
          </cell>
          <cell r="K36">
            <v>2.73</v>
          </cell>
          <cell r="M36">
            <v>2.42</v>
          </cell>
          <cell r="N36" t="str">
            <v>&lt;2.0</v>
          </cell>
          <cell r="S36" t="str">
            <v>&lt;1.7</v>
          </cell>
          <cell r="T36" t="str">
            <v>&lt;1.6</v>
          </cell>
          <cell r="U36">
            <v>3.03</v>
          </cell>
          <cell r="V36" t="str">
            <v>&lt;1.6</v>
          </cell>
          <cell r="W36" t="str">
            <v>&lt;2.2</v>
          </cell>
          <cell r="X36">
            <v>6.51</v>
          </cell>
          <cell r="Z36">
            <v>5.0199999999999996</v>
          </cell>
          <cell r="AA36">
            <v>3.37</v>
          </cell>
          <cell r="AB36">
            <v>8870</v>
          </cell>
        </row>
        <row r="37">
          <cell r="F37" t="str">
            <v>&lt;1.7</v>
          </cell>
          <cell r="G37" t="str">
            <v>&lt;2.0</v>
          </cell>
          <cell r="H37" t="str">
            <v>&lt;2.4</v>
          </cell>
          <cell r="I37">
            <v>2.25</v>
          </cell>
          <cell r="J37">
            <v>3.07</v>
          </cell>
          <cell r="K37">
            <v>5.65</v>
          </cell>
          <cell r="M37">
            <v>4.7</v>
          </cell>
          <cell r="N37" t="str">
            <v>&lt;2.0</v>
          </cell>
          <cell r="S37">
            <v>2.39</v>
          </cell>
          <cell r="T37" t="str">
            <v>&lt;1.6</v>
          </cell>
          <cell r="U37">
            <v>5.37</v>
          </cell>
          <cell r="V37" t="str">
            <v>&lt;1.6</v>
          </cell>
          <cell r="W37" t="str">
            <v>&lt;2.2</v>
          </cell>
          <cell r="X37">
            <v>9.1</v>
          </cell>
          <cell r="Z37">
            <v>8.2799999999999994</v>
          </cell>
          <cell r="AA37">
            <v>7.12</v>
          </cell>
          <cell r="AB37">
            <v>6930</v>
          </cell>
        </row>
        <row r="38">
          <cell r="F38">
            <v>146</v>
          </cell>
          <cell r="G38">
            <v>82</v>
          </cell>
          <cell r="H38">
            <v>301</v>
          </cell>
          <cell r="I38">
            <v>613</v>
          </cell>
          <cell r="J38">
            <v>717</v>
          </cell>
          <cell r="K38">
            <v>889</v>
          </cell>
          <cell r="M38">
            <v>471</v>
          </cell>
          <cell r="N38">
            <v>330</v>
          </cell>
          <cell r="S38">
            <v>493</v>
          </cell>
          <cell r="T38">
            <v>147</v>
          </cell>
          <cell r="U38">
            <v>1490</v>
          </cell>
          <cell r="V38">
            <v>146</v>
          </cell>
          <cell r="W38">
            <v>397</v>
          </cell>
          <cell r="X38">
            <v>98.3</v>
          </cell>
          <cell r="Z38">
            <v>918</v>
          </cell>
          <cell r="AA38">
            <v>1520</v>
          </cell>
          <cell r="AB38">
            <v>435000</v>
          </cell>
        </row>
        <row r="39">
          <cell r="F39" t="str">
            <v>&lt;1.7</v>
          </cell>
          <cell r="G39" t="str">
            <v>&lt;2.0</v>
          </cell>
          <cell r="H39" t="str">
            <v>&lt;2.4</v>
          </cell>
          <cell r="I39">
            <v>3.05</v>
          </cell>
          <cell r="J39">
            <v>3.56</v>
          </cell>
          <cell r="K39">
            <v>4.95</v>
          </cell>
          <cell r="M39">
            <v>3.41</v>
          </cell>
          <cell r="N39" t="str">
            <v>&lt;2.0</v>
          </cell>
          <cell r="S39">
            <v>3.23</v>
          </cell>
          <cell r="T39" t="str">
            <v>&lt;1.6</v>
          </cell>
          <cell r="U39">
            <v>9.44</v>
          </cell>
          <cell r="V39" t="str">
            <v>&lt;1.6</v>
          </cell>
          <cell r="W39" t="str">
            <v>&lt;2.2</v>
          </cell>
          <cell r="X39" t="str">
            <v>&lt;2.6</v>
          </cell>
          <cell r="Z39">
            <v>8.8800000000000008</v>
          </cell>
          <cell r="AA39">
            <v>8.77</v>
          </cell>
          <cell r="AB39">
            <v>9190</v>
          </cell>
        </row>
        <row r="40">
          <cell r="F40">
            <v>33.58</v>
          </cell>
          <cell r="G40">
            <v>3.31</v>
          </cell>
          <cell r="H40">
            <v>9.08</v>
          </cell>
          <cell r="I40">
            <v>25.2</v>
          </cell>
          <cell r="J40">
            <v>31.9</v>
          </cell>
          <cell r="K40">
            <v>41.8</v>
          </cell>
          <cell r="M40">
            <v>22</v>
          </cell>
          <cell r="N40">
            <v>14.2</v>
          </cell>
          <cell r="S40">
            <v>22</v>
          </cell>
          <cell r="T40">
            <v>6.1</v>
          </cell>
          <cell r="U40">
            <v>55.7</v>
          </cell>
          <cell r="V40">
            <v>3.92</v>
          </cell>
          <cell r="W40">
            <v>17.899999999999999</v>
          </cell>
          <cell r="X40">
            <v>13.8</v>
          </cell>
          <cell r="Z40">
            <v>31.1</v>
          </cell>
          <cell r="AA40">
            <v>64.099999999999994</v>
          </cell>
          <cell r="AB40">
            <v>67400</v>
          </cell>
        </row>
        <row r="41">
          <cell r="F41" t="str">
            <v>&lt;1.7</v>
          </cell>
          <cell r="G41" t="str">
            <v>&lt;2.0</v>
          </cell>
          <cell r="H41" t="str">
            <v>&lt;2.4</v>
          </cell>
          <cell r="I41" t="str">
            <v>&lt;1.6</v>
          </cell>
          <cell r="J41">
            <v>1.9</v>
          </cell>
          <cell r="K41">
            <v>2.72</v>
          </cell>
          <cell r="M41" t="str">
            <v>&lt;1.4</v>
          </cell>
          <cell r="N41" t="str">
            <v>&lt;2.0</v>
          </cell>
          <cell r="S41" t="str">
            <v>&lt;1.7</v>
          </cell>
          <cell r="T41" t="str">
            <v>&lt;1.6</v>
          </cell>
          <cell r="U41">
            <v>3.46</v>
          </cell>
          <cell r="V41" t="str">
            <v>&lt;1.6</v>
          </cell>
          <cell r="W41" t="str">
            <v>&lt;2.2</v>
          </cell>
          <cell r="X41">
            <v>14.7</v>
          </cell>
          <cell r="Z41" t="str">
            <v>&lt;3.9</v>
          </cell>
          <cell r="AA41">
            <v>3.62</v>
          </cell>
          <cell r="AB41">
            <v>6480</v>
          </cell>
        </row>
        <row r="42">
          <cell r="F42" t="str">
            <v>&lt;1.7</v>
          </cell>
          <cell r="G42" t="str">
            <v>&lt;2.0</v>
          </cell>
          <cell r="H42" t="str">
            <v>&lt;2.4</v>
          </cell>
          <cell r="I42">
            <v>9.91</v>
          </cell>
          <cell r="J42">
            <v>10</v>
          </cell>
          <cell r="K42">
            <v>13.4</v>
          </cell>
          <cell r="M42">
            <v>5.81</v>
          </cell>
          <cell r="N42">
            <v>4.29</v>
          </cell>
          <cell r="S42">
            <v>9.5500000000000007</v>
          </cell>
          <cell r="T42" t="str">
            <v>&lt;1.6</v>
          </cell>
          <cell r="U42">
            <v>16.2</v>
          </cell>
          <cell r="V42" t="str">
            <v>&lt;16.2</v>
          </cell>
          <cell r="W42">
            <v>5.0199999999999996</v>
          </cell>
          <cell r="X42" t="str">
            <v>&lt;2.06</v>
          </cell>
          <cell r="Z42">
            <v>9.5500000000000007</v>
          </cell>
          <cell r="AA42">
            <v>13.8</v>
          </cell>
          <cell r="AB42">
            <v>5670</v>
          </cell>
        </row>
        <row r="43">
          <cell r="F43" t="str">
            <v>&lt;1.7</v>
          </cell>
          <cell r="G43" t="str">
            <v>&lt;2.0</v>
          </cell>
          <cell r="H43" t="str">
            <v>&lt;2.4</v>
          </cell>
          <cell r="I43" t="str">
            <v>&lt;1.6</v>
          </cell>
          <cell r="J43" t="str">
            <v>&lt;0.9</v>
          </cell>
          <cell r="K43" t="str">
            <v>&lt;1.6</v>
          </cell>
          <cell r="M43">
            <v>2.0499999999999998</v>
          </cell>
          <cell r="N43" t="str">
            <v>&lt;2.0</v>
          </cell>
          <cell r="S43" t="str">
            <v>&lt;1.7</v>
          </cell>
          <cell r="T43" t="str">
            <v>&lt;1.6</v>
          </cell>
          <cell r="U43" t="str">
            <v>&lt;2.4</v>
          </cell>
          <cell r="V43" t="str">
            <v>&lt;1.6</v>
          </cell>
          <cell r="W43" t="str">
            <v>&lt;2.2</v>
          </cell>
          <cell r="X43" t="str">
            <v>&lt;2.6</v>
          </cell>
          <cell r="Z43" t="str">
            <v>&lt;3.9</v>
          </cell>
          <cell r="AA43" t="str">
            <v>&lt;2.8</v>
          </cell>
          <cell r="AB43">
            <v>5240</v>
          </cell>
        </row>
        <row r="44">
          <cell r="F44">
            <v>67.8</v>
          </cell>
          <cell r="G44">
            <v>74.7</v>
          </cell>
          <cell r="H44">
            <v>181</v>
          </cell>
          <cell r="I44">
            <v>513</v>
          </cell>
          <cell r="J44">
            <v>646</v>
          </cell>
          <cell r="K44">
            <v>821</v>
          </cell>
          <cell r="M44">
            <v>415</v>
          </cell>
          <cell r="N44">
            <v>258</v>
          </cell>
          <cell r="S44">
            <v>486</v>
          </cell>
          <cell r="T44">
            <v>134</v>
          </cell>
          <cell r="U44">
            <v>1100</v>
          </cell>
          <cell r="V44">
            <v>68.8</v>
          </cell>
          <cell r="W44">
            <v>348</v>
          </cell>
          <cell r="X44">
            <v>82.7</v>
          </cell>
          <cell r="Z44">
            <v>556</v>
          </cell>
          <cell r="AA44">
            <v>1140</v>
          </cell>
          <cell r="AB44">
            <v>3920000</v>
          </cell>
        </row>
        <row r="45">
          <cell r="F45" t="str">
            <v>&lt;1.7</v>
          </cell>
          <cell r="G45" t="str">
            <v>&lt;2.0</v>
          </cell>
          <cell r="H45" t="str">
            <v>&lt;2.4</v>
          </cell>
          <cell r="I45">
            <v>5.27</v>
          </cell>
          <cell r="J45">
            <v>12.3</v>
          </cell>
          <cell r="K45">
            <v>16</v>
          </cell>
          <cell r="M45">
            <v>9.3800000000000008</v>
          </cell>
          <cell r="N45">
            <v>4.87</v>
          </cell>
          <cell r="S45">
            <v>6.61</v>
          </cell>
          <cell r="T45">
            <v>2.31</v>
          </cell>
          <cell r="U45">
            <v>15.1</v>
          </cell>
          <cell r="V45" t="str">
            <v>&lt;1.6</v>
          </cell>
          <cell r="W45">
            <v>7.29</v>
          </cell>
          <cell r="X45">
            <v>5.9</v>
          </cell>
          <cell r="Z45">
            <v>9.52</v>
          </cell>
          <cell r="AA45">
            <v>20</v>
          </cell>
          <cell r="AB45">
            <v>8990</v>
          </cell>
        </row>
        <row r="46">
          <cell r="F46" t="str">
            <v>&lt;1.7</v>
          </cell>
          <cell r="G46" t="str">
            <v>&lt;2.0</v>
          </cell>
          <cell r="H46" t="str">
            <v>&lt;2.4</v>
          </cell>
          <cell r="I46" t="str">
            <v>&lt;1.6</v>
          </cell>
          <cell r="J46" t="str">
            <v>&lt;0.9</v>
          </cell>
          <cell r="K46">
            <v>2.0099999999999998</v>
          </cell>
          <cell r="M46" t="str">
            <v>&lt;1.4</v>
          </cell>
          <cell r="N46" t="str">
            <v>&lt;2.0</v>
          </cell>
          <cell r="S46" t="str">
            <v>&lt;1.7</v>
          </cell>
          <cell r="T46" t="str">
            <v>&lt;1.6</v>
          </cell>
          <cell r="U46" t="str">
            <v>&lt;2.4</v>
          </cell>
          <cell r="V46" t="str">
            <v>&lt;1.6</v>
          </cell>
          <cell r="W46" t="str">
            <v>&lt;2.2</v>
          </cell>
          <cell r="X46">
            <v>5.4</v>
          </cell>
          <cell r="Z46" t="str">
            <v>&lt;3.9</v>
          </cell>
          <cell r="AA46" t="str">
            <v>&lt;2.9</v>
          </cell>
          <cell r="AB46">
            <v>5660</v>
          </cell>
        </row>
      </sheetData>
      <sheetData sheetId="4">
        <row r="21">
          <cell r="F21" t="str">
            <v>&lt;0.1</v>
          </cell>
          <cell r="G21" t="str">
            <v>&lt;0.2</v>
          </cell>
          <cell r="H21" t="str">
            <v>&lt;0.2</v>
          </cell>
          <cell r="I21" t="str">
            <v>&lt;0.2</v>
          </cell>
          <cell r="J21" t="str">
            <v>&lt;0.2</v>
          </cell>
          <cell r="K21">
            <v>0.9</v>
          </cell>
          <cell r="V21" t="str">
            <v>&lt;0.2</v>
          </cell>
          <cell r="AE21">
            <v>1.3</v>
          </cell>
        </row>
        <row r="22">
          <cell r="F22" t="str">
            <v>&lt;0.1</v>
          </cell>
          <cell r="G22" t="str">
            <v>&lt;0.2</v>
          </cell>
          <cell r="H22" t="str">
            <v>&lt;0.2</v>
          </cell>
          <cell r="I22" t="str">
            <v>&lt;0.2</v>
          </cell>
          <cell r="J22" t="str">
            <v>&lt;0.2</v>
          </cell>
          <cell r="K22" t="str">
            <v>&lt;0.2</v>
          </cell>
          <cell r="V22" t="str">
            <v>&lt;0.2</v>
          </cell>
          <cell r="AE22">
            <v>1.3</v>
          </cell>
        </row>
        <row r="23">
          <cell r="F23" t="str">
            <v>&lt;0.1</v>
          </cell>
          <cell r="G23" t="str">
            <v>&lt;0.2</v>
          </cell>
          <cell r="H23" t="str">
            <v>&lt;0.2</v>
          </cell>
          <cell r="I23" t="str">
            <v>&lt;0.2</v>
          </cell>
          <cell r="J23" t="str">
            <v>&lt;0.2</v>
          </cell>
          <cell r="K23" t="str">
            <v>&lt;0.2</v>
          </cell>
          <cell r="V23" t="str">
            <v>&lt;0.2</v>
          </cell>
          <cell r="AE23">
            <v>1.3</v>
          </cell>
        </row>
        <row r="24">
          <cell r="F24" t="str">
            <v>&lt;0.1</v>
          </cell>
          <cell r="G24" t="str">
            <v>&lt;0.2</v>
          </cell>
          <cell r="H24">
            <v>0.9</v>
          </cell>
          <cell r="I24" t="str">
            <v>&lt;0.2</v>
          </cell>
          <cell r="J24">
            <v>1.6</v>
          </cell>
          <cell r="K24">
            <v>1.3</v>
          </cell>
          <cell r="V24" t="str">
            <v>&lt;0.2</v>
          </cell>
          <cell r="AE24">
            <v>3.8</v>
          </cell>
        </row>
        <row r="25">
          <cell r="F25" t="str">
            <v>&lt;0.1</v>
          </cell>
          <cell r="G25" t="str">
            <v>&lt;0.2</v>
          </cell>
          <cell r="H25" t="str">
            <v>&lt;0.2</v>
          </cell>
          <cell r="I25" t="str">
            <v>&lt;0.2</v>
          </cell>
          <cell r="J25" t="str">
            <v>&lt;0.2</v>
          </cell>
          <cell r="K25" t="str">
            <v>&lt;0.2</v>
          </cell>
          <cell r="V25" t="str">
            <v>&lt;0.2</v>
          </cell>
          <cell r="AE25">
            <v>1.3</v>
          </cell>
        </row>
        <row r="26">
          <cell r="F26" t="str">
            <v>&lt;0.1</v>
          </cell>
          <cell r="G26" t="str">
            <v>&lt;0.2</v>
          </cell>
          <cell r="H26" t="str">
            <v>&lt;0.2</v>
          </cell>
          <cell r="I26" t="str">
            <v>&lt;0.2</v>
          </cell>
          <cell r="J26" t="str">
            <v>&lt;0.2</v>
          </cell>
          <cell r="K26" t="str">
            <v>&lt;0.2</v>
          </cell>
          <cell r="V26" t="str">
            <v>&lt;0.2</v>
          </cell>
          <cell r="AE26">
            <v>1.3</v>
          </cell>
        </row>
        <row r="27">
          <cell r="F27" t="str">
            <v>&lt;0.1</v>
          </cell>
          <cell r="G27" t="str">
            <v>&lt;0.2</v>
          </cell>
          <cell r="H27" t="str">
            <v>&lt;0.2</v>
          </cell>
          <cell r="I27" t="str">
            <v>&lt;0.2</v>
          </cell>
          <cell r="J27" t="str">
            <v>&lt;0.2</v>
          </cell>
          <cell r="K27" t="str">
            <v>&lt;0.2</v>
          </cell>
          <cell r="V27" t="str">
            <v>&lt;0.2</v>
          </cell>
          <cell r="AE27">
            <v>1.3</v>
          </cell>
        </row>
        <row r="28">
          <cell r="F28" t="str">
            <v>&lt;0.1</v>
          </cell>
          <cell r="G28" t="str">
            <v>&lt;0.2</v>
          </cell>
          <cell r="H28" t="str">
            <v>&lt;0.2</v>
          </cell>
          <cell r="I28" t="str">
            <v>&lt;0.2</v>
          </cell>
          <cell r="J28" t="str">
            <v>&lt;0.2</v>
          </cell>
          <cell r="K28" t="str">
            <v>&lt;0.2</v>
          </cell>
          <cell r="V28" t="str">
            <v>&lt;0.2</v>
          </cell>
          <cell r="AE28">
            <v>1.3</v>
          </cell>
        </row>
        <row r="29">
          <cell r="F29" t="str">
            <v>&lt;0.1</v>
          </cell>
          <cell r="G29" t="str">
            <v>&lt;0.2</v>
          </cell>
          <cell r="H29" t="str">
            <v>&lt;0.2</v>
          </cell>
          <cell r="I29" t="str">
            <v>&lt;0.2</v>
          </cell>
          <cell r="J29" t="str">
            <v>&lt;0.2</v>
          </cell>
          <cell r="K29" t="str">
            <v>&lt;0.2</v>
          </cell>
          <cell r="V29" t="str">
            <v>&lt;0.2</v>
          </cell>
          <cell r="AE29">
            <v>1.3</v>
          </cell>
        </row>
        <row r="30">
          <cell r="F30" t="str">
            <v>&lt;0.1</v>
          </cell>
          <cell r="G30">
            <v>3.1</v>
          </cell>
          <cell r="H30">
            <v>8.4</v>
          </cell>
          <cell r="I30">
            <v>6.6</v>
          </cell>
          <cell r="J30">
            <v>13.6</v>
          </cell>
          <cell r="K30">
            <v>8.5</v>
          </cell>
          <cell r="V30">
            <v>2.2999999999999998</v>
          </cell>
          <cell r="AE30">
            <v>42.6</v>
          </cell>
        </row>
        <row r="31">
          <cell r="F31" t="str">
            <v>&lt;0.1</v>
          </cell>
          <cell r="G31" t="str">
            <v>&lt;0.2</v>
          </cell>
          <cell r="H31" t="str">
            <v>&lt;0.2</v>
          </cell>
          <cell r="I31" t="str">
            <v>&lt;0.2</v>
          </cell>
          <cell r="J31" t="str">
            <v>&lt;0.2</v>
          </cell>
          <cell r="K31" t="str">
            <v>&lt;0.2</v>
          </cell>
          <cell r="V31" t="str">
            <v>&lt;0.2</v>
          </cell>
          <cell r="AE31">
            <v>1.3</v>
          </cell>
        </row>
        <row r="32">
          <cell r="F32" t="str">
            <v>&lt;0.1</v>
          </cell>
          <cell r="G32" t="str">
            <v>&lt;0.2</v>
          </cell>
          <cell r="H32" t="str">
            <v>&lt;0.2</v>
          </cell>
          <cell r="I32" t="str">
            <v>&lt;0.2</v>
          </cell>
          <cell r="J32" t="str">
            <v>&lt;0.2</v>
          </cell>
          <cell r="K32" t="str">
            <v>&lt;0.2</v>
          </cell>
          <cell r="V32" t="str">
            <v>&lt;0.2</v>
          </cell>
          <cell r="AE32">
            <v>1.3</v>
          </cell>
        </row>
        <row r="33">
          <cell r="F33">
            <v>0.22</v>
          </cell>
          <cell r="G33">
            <v>0.45</v>
          </cell>
          <cell r="H33">
            <v>0.69</v>
          </cell>
          <cell r="I33">
            <v>0.84</v>
          </cell>
          <cell r="J33">
            <v>0.9</v>
          </cell>
          <cell r="K33">
            <v>1.25</v>
          </cell>
          <cell r="V33">
            <v>0.5</v>
          </cell>
          <cell r="AE33">
            <v>4.8499999999999996</v>
          </cell>
        </row>
        <row r="34">
          <cell r="F34">
            <v>0.32</v>
          </cell>
          <cell r="G34">
            <v>0.73</v>
          </cell>
          <cell r="H34">
            <v>1.68</v>
          </cell>
          <cell r="I34">
            <v>1.77</v>
          </cell>
          <cell r="J34">
            <v>2.65</v>
          </cell>
          <cell r="K34">
            <v>2.74</v>
          </cell>
          <cell r="V34">
            <v>0.99</v>
          </cell>
          <cell r="AE34">
            <v>10.88</v>
          </cell>
        </row>
        <row r="35">
          <cell r="F35">
            <v>0.14000000000000001</v>
          </cell>
          <cell r="G35">
            <v>0.23</v>
          </cell>
          <cell r="H35">
            <v>0.42</v>
          </cell>
          <cell r="I35">
            <v>0.49</v>
          </cell>
          <cell r="J35">
            <v>0.53</v>
          </cell>
          <cell r="K35">
            <v>0.65</v>
          </cell>
          <cell r="V35">
            <v>0.26</v>
          </cell>
          <cell r="AE35">
            <v>2.7199999999999998</v>
          </cell>
        </row>
        <row r="36">
          <cell r="F36">
            <v>0.1</v>
          </cell>
          <cell r="G36">
            <v>0.2</v>
          </cell>
          <cell r="H36">
            <v>0.47</v>
          </cell>
          <cell r="I36">
            <v>0.4</v>
          </cell>
          <cell r="J36">
            <v>0.57999999999999996</v>
          </cell>
          <cell r="K36">
            <v>0.62</v>
          </cell>
          <cell r="V36">
            <v>0.22</v>
          </cell>
          <cell r="AE36">
            <v>2.5900000000000003</v>
          </cell>
        </row>
        <row r="37">
          <cell r="F37">
            <v>0.21</v>
          </cell>
          <cell r="G37">
            <v>0.46</v>
          </cell>
          <cell r="H37">
            <v>1.04</v>
          </cell>
          <cell r="I37">
            <v>1.1299999999999999</v>
          </cell>
          <cell r="J37">
            <v>1.56</v>
          </cell>
          <cell r="K37">
            <v>1.71</v>
          </cell>
          <cell r="V37">
            <v>0.68</v>
          </cell>
          <cell r="AE37">
            <v>6.79</v>
          </cell>
        </row>
        <row r="38">
          <cell r="F38" t="str">
            <v>&lt;0.08</v>
          </cell>
          <cell r="G38" t="str">
            <v>&lt;0.08</v>
          </cell>
          <cell r="H38" t="str">
            <v>&lt;0.08</v>
          </cell>
          <cell r="I38" t="str">
            <v>&lt;0.08</v>
          </cell>
          <cell r="J38" t="str">
            <v>&lt;0.08</v>
          </cell>
          <cell r="K38" t="str">
            <v>&lt;0.08</v>
          </cell>
          <cell r="V38" t="str">
            <v>&lt;0.08</v>
          </cell>
          <cell r="AE38">
            <v>0.56000000000000005</v>
          </cell>
        </row>
        <row r="39">
          <cell r="F39">
            <v>0.19</v>
          </cell>
          <cell r="G39">
            <v>0.61</v>
          </cell>
          <cell r="H39">
            <v>1.37</v>
          </cell>
          <cell r="I39">
            <v>1.49</v>
          </cell>
          <cell r="J39">
            <v>1.82</v>
          </cell>
          <cell r="K39">
            <v>1.84</v>
          </cell>
          <cell r="V39">
            <v>0.66</v>
          </cell>
          <cell r="AE39">
            <v>7.98</v>
          </cell>
        </row>
        <row r="40">
          <cell r="F40" t="str">
            <v>&lt;0.08</v>
          </cell>
          <cell r="G40" t="str">
            <v>&lt;0.08</v>
          </cell>
          <cell r="H40" t="str">
            <v>&lt;0.08</v>
          </cell>
          <cell r="I40" t="str">
            <v>&lt;0.08</v>
          </cell>
          <cell r="J40" t="str">
            <v>&lt;0.08</v>
          </cell>
          <cell r="V40" t="str">
            <v>&lt;0.08</v>
          </cell>
          <cell r="AE40">
            <v>0.56000000000000005</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5"/>
  <sheetViews>
    <sheetView tabSelected="1" workbookViewId="0">
      <selection activeCell="E10" sqref="E10"/>
    </sheetView>
  </sheetViews>
  <sheetFormatPr defaultColWidth="8.85546875" defaultRowHeight="15" x14ac:dyDescent="0.25"/>
  <cols>
    <col min="1" max="1" width="2.7109375" customWidth="1"/>
    <col min="2" max="2" width="19.85546875" bestFit="1" customWidth="1"/>
    <col min="3" max="3" width="12.7109375" customWidth="1"/>
    <col min="4" max="4" width="8.7109375" customWidth="1"/>
  </cols>
  <sheetData>
    <row r="1" spans="2:17" ht="15.75" x14ac:dyDescent="0.25">
      <c r="B1" s="1" t="s">
        <v>0</v>
      </c>
      <c r="C1" s="1"/>
      <c r="D1" s="1"/>
      <c r="E1" s="1"/>
      <c r="F1" s="1"/>
      <c r="G1" s="1"/>
      <c r="H1" s="1"/>
      <c r="I1" s="1"/>
    </row>
    <row r="2" spans="2:17" ht="15.75" thickBot="1" x14ac:dyDescent="0.3"/>
    <row r="3" spans="2:17" ht="15.75" thickBot="1" x14ac:dyDescent="0.3">
      <c r="B3" s="2" t="s">
        <v>1</v>
      </c>
      <c r="C3" s="3"/>
      <c r="D3" s="3"/>
      <c r="E3" s="3"/>
      <c r="F3" s="4">
        <v>28000</v>
      </c>
      <c r="G3" s="5"/>
      <c r="H3" s="5"/>
      <c r="I3" s="6"/>
      <c r="J3" s="7"/>
      <c r="K3" s="7"/>
    </row>
    <row r="4" spans="2:17" ht="15.75" thickBot="1" x14ac:dyDescent="0.3">
      <c r="B4" s="8"/>
      <c r="C4" s="8"/>
      <c r="D4" s="9"/>
    </row>
    <row r="5" spans="2:17" x14ac:dyDescent="0.25">
      <c r="B5" s="10" t="s">
        <v>2</v>
      </c>
      <c r="C5" s="11"/>
      <c r="D5" s="11"/>
      <c r="E5" s="12"/>
      <c r="F5" s="12"/>
      <c r="G5" s="12"/>
      <c r="H5" s="12"/>
      <c r="I5" s="12"/>
      <c r="J5" s="12"/>
      <c r="K5" s="12"/>
      <c r="L5" s="12"/>
      <c r="M5" s="12"/>
      <c r="N5" s="12"/>
      <c r="O5" s="12"/>
      <c r="P5" s="12"/>
      <c r="Q5" s="13"/>
    </row>
    <row r="6" spans="2:17" x14ac:dyDescent="0.25">
      <c r="B6" s="14"/>
      <c r="C6" s="15"/>
      <c r="D6" s="15"/>
      <c r="E6" s="16"/>
      <c r="F6" s="16"/>
      <c r="G6" s="16"/>
      <c r="H6" s="16"/>
      <c r="I6" s="16"/>
      <c r="J6" s="16"/>
      <c r="K6" s="16"/>
      <c r="L6" s="16"/>
      <c r="M6" s="16"/>
      <c r="N6" s="16"/>
      <c r="O6" s="16"/>
      <c r="P6" s="16"/>
      <c r="Q6" s="17"/>
    </row>
    <row r="7" spans="2:17" x14ac:dyDescent="0.25">
      <c r="B7" s="14"/>
      <c r="C7" s="15"/>
      <c r="D7" s="15"/>
      <c r="E7" s="16"/>
      <c r="F7" s="16"/>
      <c r="G7" s="16"/>
      <c r="H7" s="16"/>
      <c r="I7" s="16"/>
      <c r="J7" s="16"/>
      <c r="K7" s="16"/>
      <c r="L7" s="16"/>
      <c r="M7" s="16"/>
      <c r="N7" s="16"/>
      <c r="O7" s="16"/>
      <c r="P7" s="16"/>
      <c r="Q7" s="17"/>
    </row>
    <row r="8" spans="2:17" x14ac:dyDescent="0.25">
      <c r="B8" s="14"/>
      <c r="C8" s="15"/>
      <c r="D8" s="15"/>
      <c r="E8" s="16"/>
      <c r="F8" s="16"/>
      <c r="G8" s="16"/>
      <c r="H8" s="16"/>
      <c r="I8" s="16"/>
      <c r="J8" s="16"/>
      <c r="K8" s="16"/>
      <c r="L8" s="16"/>
      <c r="M8" s="16"/>
      <c r="N8" s="16"/>
      <c r="O8" s="16"/>
      <c r="P8" s="16"/>
      <c r="Q8" s="17"/>
    </row>
    <row r="9" spans="2:17" ht="15.75" thickBot="1" x14ac:dyDescent="0.3">
      <c r="B9" s="18"/>
      <c r="C9" s="19"/>
      <c r="D9" s="19"/>
      <c r="E9" s="20"/>
      <c r="F9" s="20"/>
      <c r="G9" s="20"/>
      <c r="H9" s="20"/>
      <c r="I9" s="20"/>
      <c r="J9" s="20"/>
      <c r="K9" s="20"/>
      <c r="L9" s="20"/>
      <c r="M9" s="20"/>
      <c r="N9" s="20"/>
      <c r="O9" s="20"/>
      <c r="P9" s="20"/>
      <c r="Q9" s="21"/>
    </row>
    <row r="11" spans="2:17" ht="15.75" thickBot="1" x14ac:dyDescent="0.3">
      <c r="B11" s="22" t="s">
        <v>3</v>
      </c>
    </row>
    <row r="12" spans="2:17" ht="12.75" customHeight="1" x14ac:dyDescent="0.25">
      <c r="B12" s="23" t="s">
        <v>4</v>
      </c>
      <c r="C12" s="24" t="s">
        <v>5</v>
      </c>
      <c r="D12" s="25"/>
      <c r="F12" s="26"/>
      <c r="G12" s="26"/>
    </row>
    <row r="13" spans="2:17" ht="15.75" thickBot="1" x14ac:dyDescent="0.3">
      <c r="B13" s="27"/>
      <c r="C13" s="28"/>
      <c r="D13" s="29"/>
      <c r="F13" s="26"/>
      <c r="G13" s="26"/>
    </row>
    <row r="14" spans="2:17" ht="15.75" thickBot="1" x14ac:dyDescent="0.3">
      <c r="B14" s="30" t="s">
        <v>6</v>
      </c>
      <c r="C14" s="31" t="s">
        <v>7</v>
      </c>
      <c r="D14" s="32">
        <f>SUM([1]Physical_Characteristics!AA19:AA30)/12</f>
        <v>74.983333333333334</v>
      </c>
      <c r="F14" s="33"/>
      <c r="G14" s="33"/>
    </row>
    <row r="15" spans="2:17" x14ac:dyDescent="0.25">
      <c r="B15" s="30" t="s">
        <v>8</v>
      </c>
      <c r="C15" s="31" t="s">
        <v>7</v>
      </c>
      <c r="D15" s="34">
        <f>SUM([1]Physical_Characteristics!AB19:AB30)/12</f>
        <v>0.89083333333333325</v>
      </c>
      <c r="F15" s="33"/>
      <c r="G15" s="33"/>
    </row>
    <row r="16" spans="2:17" x14ac:dyDescent="0.25">
      <c r="B16" s="30" t="s">
        <v>9</v>
      </c>
      <c r="C16" s="31" t="s">
        <v>7</v>
      </c>
      <c r="D16" s="35">
        <f>SUM([1]Physical_Characteristics!AC19:AC30)/12</f>
        <v>61.452500000000008</v>
      </c>
      <c r="F16" s="33"/>
      <c r="G16" s="33"/>
    </row>
    <row r="17" spans="2:7" x14ac:dyDescent="0.25">
      <c r="B17" s="36" t="s">
        <v>10</v>
      </c>
      <c r="C17" s="31" t="s">
        <v>7</v>
      </c>
      <c r="D17" s="35">
        <f>SUM([1]Physical_Characteristics!AD19:AD30)/12</f>
        <v>37.649166666666666</v>
      </c>
      <c r="F17" s="33"/>
      <c r="G17" s="33"/>
    </row>
    <row r="18" spans="2:7" x14ac:dyDescent="0.25">
      <c r="B18" s="37" t="s">
        <v>11</v>
      </c>
      <c r="C18" s="38" t="s">
        <v>12</v>
      </c>
      <c r="D18" s="35">
        <f>SUM('[1]Trace Metals &amp; Organotins'!F10:F21)/12</f>
        <v>5.68</v>
      </c>
      <c r="F18" s="33"/>
      <c r="G18" s="33"/>
    </row>
    <row r="19" spans="2:7" x14ac:dyDescent="0.25">
      <c r="B19" s="37" t="s">
        <v>13</v>
      </c>
      <c r="C19" s="39"/>
      <c r="D19" s="35">
        <f>SUM('[1]Trace Metals &amp; Organotins'!G10:G21)/12</f>
        <v>0.10166666666666668</v>
      </c>
      <c r="F19" s="33"/>
      <c r="G19" s="33"/>
    </row>
    <row r="20" spans="2:7" x14ac:dyDescent="0.25">
      <c r="B20" s="37" t="s">
        <v>14</v>
      </c>
      <c r="C20" s="39"/>
      <c r="D20" s="35">
        <f>SUM('[1]Trace Metals &amp; Organotins'!H10:H21)/12</f>
        <v>37.19166666666667</v>
      </c>
      <c r="F20" s="33"/>
      <c r="G20" s="33"/>
    </row>
    <row r="21" spans="2:7" x14ac:dyDescent="0.25">
      <c r="B21" s="37" t="s">
        <v>15</v>
      </c>
      <c r="C21" s="39"/>
      <c r="D21" s="35">
        <f>SUM('[1]Trace Metals &amp; Organotins'!I10:I21)/12</f>
        <v>19.069166666666664</v>
      </c>
      <c r="F21" s="33"/>
      <c r="G21" s="33"/>
    </row>
    <row r="22" spans="2:7" x14ac:dyDescent="0.25">
      <c r="B22" s="37" t="s">
        <v>16</v>
      </c>
      <c r="C22" s="39"/>
      <c r="D22" s="35">
        <f>SUM('[1]Trace Metals &amp; Organotins'!J10:J21)/12</f>
        <v>0.14333333333333334</v>
      </c>
      <c r="F22" s="33"/>
      <c r="G22" s="33"/>
    </row>
    <row r="23" spans="2:7" x14ac:dyDescent="0.25">
      <c r="B23" s="37" t="s">
        <v>17</v>
      </c>
      <c r="C23" s="39"/>
      <c r="D23" s="35">
        <f>SUM('[1]Trace Metals &amp; Organotins'!K10:K21)/12</f>
        <v>16.254999999999999</v>
      </c>
      <c r="F23" s="33"/>
      <c r="G23" s="33"/>
    </row>
    <row r="24" spans="2:7" x14ac:dyDescent="0.25">
      <c r="B24" s="37" t="s">
        <v>18</v>
      </c>
      <c r="C24" s="39"/>
      <c r="D24" s="35">
        <f>SUM('[1]Trace Metals &amp; Organotins'!L10:L21)/12</f>
        <v>19.253333333333334</v>
      </c>
      <c r="F24" s="33"/>
      <c r="G24" s="33"/>
    </row>
    <row r="25" spans="2:7" x14ac:dyDescent="0.25">
      <c r="B25" s="37" t="s">
        <v>19</v>
      </c>
      <c r="C25" s="39"/>
      <c r="D25" s="35">
        <f>SUM('[1]Trace Metals &amp; Organotins'!M10:M21)/12</f>
        <v>54.083333333333336</v>
      </c>
      <c r="F25" s="33"/>
      <c r="G25" s="33"/>
    </row>
    <row r="26" spans="2:7" x14ac:dyDescent="0.25">
      <c r="B26" s="37" t="s">
        <v>20</v>
      </c>
      <c r="C26" s="40"/>
      <c r="D26" s="35">
        <f>SUM('[1]Trace Metals &amp; Organotins'!N10:N21)/12</f>
        <v>3.7499999999999999E-3</v>
      </c>
      <c r="F26" s="33"/>
      <c r="G26" s="33"/>
    </row>
    <row r="27" spans="2:7" x14ac:dyDescent="0.25">
      <c r="B27" s="37" t="s">
        <v>21</v>
      </c>
      <c r="C27" s="40"/>
      <c r="D27" s="35">
        <f>SUM('[1]Trace Metals &amp; Organotins'!O10:O21)/12</f>
        <v>4.0250000000000001E-2</v>
      </c>
      <c r="F27" s="33"/>
      <c r="G27" s="33"/>
    </row>
    <row r="28" spans="2:7" x14ac:dyDescent="0.25">
      <c r="B28" s="41" t="s">
        <v>22</v>
      </c>
      <c r="C28" s="42" t="s">
        <v>23</v>
      </c>
      <c r="D28" s="35">
        <f>SUM([1]PAH!F35:F46)/12</f>
        <v>74.364999999999995</v>
      </c>
      <c r="F28" s="33"/>
      <c r="G28" s="33"/>
    </row>
    <row r="29" spans="2:7" x14ac:dyDescent="0.25">
      <c r="B29" s="41" t="s">
        <v>24</v>
      </c>
      <c r="C29" s="43"/>
      <c r="D29" s="35">
        <f>SUM([1]PAH!G35:G46)/12</f>
        <v>23.9175</v>
      </c>
      <c r="F29" s="33"/>
      <c r="G29" s="33"/>
    </row>
    <row r="30" spans="2:7" x14ac:dyDescent="0.25">
      <c r="B30" s="41" t="s">
        <v>25</v>
      </c>
      <c r="C30" s="43"/>
      <c r="D30" s="35">
        <f>SUM([1]PAH!H35:H46)/12</f>
        <v>185.92333333333332</v>
      </c>
      <c r="F30" s="33"/>
      <c r="G30" s="33"/>
    </row>
    <row r="31" spans="2:7" x14ac:dyDescent="0.25">
      <c r="B31" s="41" t="s">
        <v>26</v>
      </c>
      <c r="C31" s="43"/>
      <c r="D31" s="35">
        <f>SUM([1]PAH!I35:I46)/12</f>
        <v>321.80666666666667</v>
      </c>
      <c r="F31" s="33"/>
      <c r="G31" s="33"/>
    </row>
    <row r="32" spans="2:7" x14ac:dyDescent="0.25">
      <c r="B32" s="41" t="s">
        <v>27</v>
      </c>
      <c r="C32" s="43"/>
      <c r="D32" s="35">
        <f>SUM([1]PAH!J35:J46)/12</f>
        <v>336.44000000000005</v>
      </c>
      <c r="F32" s="33"/>
      <c r="G32" s="33"/>
    </row>
    <row r="33" spans="2:7" x14ac:dyDescent="0.25">
      <c r="B33" s="41" t="s">
        <v>28</v>
      </c>
      <c r="C33" s="43"/>
      <c r="D33" s="35">
        <f>SUM([1]PAH!K35:K46)</f>
        <v>5239.26</v>
      </c>
      <c r="F33" s="33"/>
      <c r="G33" s="33"/>
    </row>
    <row r="34" spans="2:7" x14ac:dyDescent="0.25">
      <c r="B34" s="41" t="s">
        <v>29</v>
      </c>
      <c r="C34" s="43"/>
      <c r="D34" s="35"/>
      <c r="F34" s="33"/>
      <c r="G34" s="33"/>
    </row>
    <row r="35" spans="2:7" x14ac:dyDescent="0.25">
      <c r="B35" s="41" t="s">
        <v>30</v>
      </c>
      <c r="C35" s="43"/>
      <c r="D35" s="35">
        <f>SUM([1]PAH!M35:M46)/12</f>
        <v>457.14750000000004</v>
      </c>
      <c r="F35" s="33"/>
      <c r="G35" s="33"/>
    </row>
    <row r="36" spans="2:7" x14ac:dyDescent="0.25">
      <c r="B36" s="41" t="s">
        <v>31</v>
      </c>
      <c r="C36" s="43"/>
      <c r="D36" s="35">
        <f>SUM([1]PAH!N35:N46)/12</f>
        <v>176.77999999999997</v>
      </c>
      <c r="F36" s="33"/>
      <c r="G36" s="33"/>
    </row>
    <row r="37" spans="2:7" x14ac:dyDescent="0.25">
      <c r="B37" s="41" t="s">
        <v>32</v>
      </c>
      <c r="C37" s="43"/>
      <c r="D37" s="35"/>
      <c r="F37" s="33"/>
      <c r="G37" s="33"/>
    </row>
    <row r="38" spans="2:7" x14ac:dyDescent="0.25">
      <c r="B38" s="41" t="s">
        <v>33</v>
      </c>
      <c r="C38" s="43"/>
      <c r="D38" s="35"/>
      <c r="F38" s="33"/>
      <c r="G38" s="33"/>
    </row>
    <row r="39" spans="2:7" x14ac:dyDescent="0.25">
      <c r="B39" s="41" t="s">
        <v>34</v>
      </c>
      <c r="C39" s="43"/>
      <c r="D39" s="35"/>
      <c r="F39" s="33"/>
      <c r="G39" s="33"/>
    </row>
    <row r="40" spans="2:7" x14ac:dyDescent="0.25">
      <c r="B40" s="41" t="s">
        <v>35</v>
      </c>
      <c r="C40" s="43"/>
      <c r="D40" s="35"/>
      <c r="F40" s="33"/>
      <c r="G40" s="33"/>
    </row>
    <row r="41" spans="2:7" x14ac:dyDescent="0.25">
      <c r="B41" s="41" t="s">
        <v>36</v>
      </c>
      <c r="C41" s="43"/>
      <c r="D41" s="35">
        <f>SUM([1]PAH!S35:S46)/12</f>
        <v>309.39833333333337</v>
      </c>
      <c r="F41" s="33"/>
      <c r="G41" s="33"/>
    </row>
    <row r="42" spans="2:7" x14ac:dyDescent="0.25">
      <c r="B42" s="41" t="s">
        <v>37</v>
      </c>
      <c r="C42" s="43"/>
      <c r="D42" s="35">
        <f>SUM([1]PAH!T35:T46)/12</f>
        <v>88.367499999999993</v>
      </c>
      <c r="F42" s="33"/>
      <c r="G42" s="33"/>
    </row>
    <row r="43" spans="2:7" x14ac:dyDescent="0.25">
      <c r="B43" s="41" t="s">
        <v>38</v>
      </c>
      <c r="C43" s="43"/>
      <c r="D43" s="35">
        <f>SUM([1]PAH!U35:U46)/12</f>
        <v>285.85833333333329</v>
      </c>
      <c r="F43" s="33"/>
      <c r="G43" s="33"/>
    </row>
    <row r="44" spans="2:7" x14ac:dyDescent="0.25">
      <c r="B44" s="41" t="s">
        <v>39</v>
      </c>
      <c r="C44" s="43"/>
      <c r="D44" s="35">
        <f>SUM([1]PAH!V35:V46)/12</f>
        <v>66.726666666666659</v>
      </c>
      <c r="F44" s="33"/>
      <c r="G44" s="33"/>
    </row>
    <row r="45" spans="2:7" x14ac:dyDescent="0.25">
      <c r="B45" s="41" t="s">
        <v>40</v>
      </c>
      <c r="C45" s="43"/>
      <c r="D45" s="35">
        <f>SUM([1]PAH!W35:W46)/12</f>
        <v>176.26750000000001</v>
      </c>
      <c r="F45" s="33"/>
      <c r="G45" s="33"/>
    </row>
    <row r="46" spans="2:7" x14ac:dyDescent="0.25">
      <c r="B46" s="41" t="s">
        <v>41</v>
      </c>
      <c r="C46" s="43"/>
      <c r="D46" s="35">
        <f>SUM([1]PAH!X35:X46)</f>
        <v>1386.41</v>
      </c>
      <c r="F46" s="33"/>
      <c r="G46" s="33"/>
    </row>
    <row r="47" spans="2:7" x14ac:dyDescent="0.25">
      <c r="B47" s="41" t="s">
        <v>42</v>
      </c>
      <c r="C47" s="43"/>
      <c r="D47" s="35"/>
      <c r="F47" s="33"/>
      <c r="G47" s="33"/>
    </row>
    <row r="48" spans="2:7" x14ac:dyDescent="0.25">
      <c r="B48" s="41" t="s">
        <v>43</v>
      </c>
      <c r="C48" s="43"/>
      <c r="D48" s="35">
        <f>SUM([1]PAH!Z35:Z46)/12</f>
        <v>653.86250000000007</v>
      </c>
      <c r="F48" s="33"/>
      <c r="G48" s="33"/>
    </row>
    <row r="49" spans="2:7" x14ac:dyDescent="0.25">
      <c r="B49" s="41" t="s">
        <v>44</v>
      </c>
      <c r="C49" s="43"/>
      <c r="D49" s="35">
        <f>SUM([1]PAH!AA35:AA46)/12</f>
        <v>777.56500000000005</v>
      </c>
      <c r="F49" s="33"/>
      <c r="G49" s="33"/>
    </row>
    <row r="50" spans="2:7" x14ac:dyDescent="0.25">
      <c r="B50" s="41" t="s">
        <v>45</v>
      </c>
      <c r="C50" s="43"/>
      <c r="D50" s="35">
        <f>SUM([1]PAH!AB35:AB46)/12</f>
        <v>429285.83333333331</v>
      </c>
      <c r="F50" s="33"/>
      <c r="G50" s="33"/>
    </row>
    <row r="51" spans="2:7" x14ac:dyDescent="0.25">
      <c r="B51" s="41" t="s">
        <v>46</v>
      </c>
      <c r="C51" s="43"/>
      <c r="D51" s="35">
        <f>SUM([1]Organohalogens!F21:F40)/20</f>
        <v>5.8999999999999997E-2</v>
      </c>
      <c r="F51" s="33"/>
      <c r="G51" s="33"/>
    </row>
    <row r="52" spans="2:7" x14ac:dyDescent="0.25">
      <c r="B52" s="41" t="s">
        <v>47</v>
      </c>
      <c r="C52" s="43"/>
      <c r="D52" s="35">
        <f>SUM([1]Organohalogens!G21:G40)/20</f>
        <v>0.28900000000000003</v>
      </c>
      <c r="F52" s="33"/>
      <c r="G52" s="33"/>
    </row>
    <row r="53" spans="2:7" x14ac:dyDescent="0.25">
      <c r="B53" s="41" t="s">
        <v>48</v>
      </c>
      <c r="C53" s="43"/>
      <c r="D53" s="35">
        <f>SUM([1]Organohalogens!H21:H40)/20</f>
        <v>0.74850000000000017</v>
      </c>
      <c r="F53" s="33"/>
      <c r="G53" s="33"/>
    </row>
    <row r="54" spans="2:7" x14ac:dyDescent="0.25">
      <c r="B54" s="41" t="s">
        <v>49</v>
      </c>
      <c r="C54" s="43"/>
      <c r="D54" s="35">
        <f>SUM([1]Organohalogens!I21:I40)/20</f>
        <v>0.63600000000000001</v>
      </c>
      <c r="F54" s="33"/>
      <c r="G54" s="33"/>
    </row>
    <row r="55" spans="2:7" x14ac:dyDescent="0.25">
      <c r="B55" s="41" t="s">
        <v>50</v>
      </c>
      <c r="C55" s="43"/>
      <c r="D55" s="35">
        <f>SUM([1]Organohalogens!J21:J40)/20</f>
        <v>1.1619999999999997</v>
      </c>
      <c r="F55" s="33"/>
      <c r="G55" s="33"/>
    </row>
    <row r="56" spans="2:7" x14ac:dyDescent="0.25">
      <c r="B56" s="41" t="s">
        <v>51</v>
      </c>
      <c r="C56" s="43"/>
      <c r="D56" s="35">
        <f>SUM([1]Organohalogens!K21:K40)/20</f>
        <v>0.97549999999999992</v>
      </c>
      <c r="F56" s="33"/>
      <c r="G56" s="33"/>
    </row>
    <row r="57" spans="2:7" x14ac:dyDescent="0.25">
      <c r="B57" s="41" t="s">
        <v>52</v>
      </c>
      <c r="C57" s="43"/>
      <c r="D57" s="35"/>
      <c r="F57" s="33"/>
      <c r="G57" s="33"/>
    </row>
    <row r="58" spans="2:7" x14ac:dyDescent="0.25">
      <c r="B58" s="41" t="s">
        <v>53</v>
      </c>
      <c r="C58" s="43"/>
      <c r="D58" s="35"/>
      <c r="F58" s="33"/>
      <c r="G58" s="33"/>
    </row>
    <row r="59" spans="2:7" x14ac:dyDescent="0.25">
      <c r="B59" s="41" t="s">
        <v>54</v>
      </c>
      <c r="C59" s="43"/>
      <c r="D59" s="35"/>
      <c r="F59" s="33"/>
      <c r="G59" s="33"/>
    </row>
    <row r="60" spans="2:7" x14ac:dyDescent="0.25">
      <c r="B60" s="41" t="s">
        <v>55</v>
      </c>
      <c r="C60" s="43"/>
      <c r="D60" s="35"/>
      <c r="F60" s="33"/>
      <c r="G60" s="33"/>
    </row>
    <row r="61" spans="2:7" x14ac:dyDescent="0.25">
      <c r="B61" s="41" t="s">
        <v>56</v>
      </c>
      <c r="C61" s="43"/>
      <c r="D61" s="35"/>
      <c r="F61" s="33"/>
      <c r="G61" s="33"/>
    </row>
    <row r="62" spans="2:7" x14ac:dyDescent="0.25">
      <c r="B62" s="41" t="s">
        <v>57</v>
      </c>
      <c r="C62" s="43"/>
      <c r="D62" s="35"/>
      <c r="F62" s="33"/>
      <c r="G62" s="33"/>
    </row>
    <row r="63" spans="2:7" x14ac:dyDescent="0.25">
      <c r="B63" s="41" t="s">
        <v>58</v>
      </c>
      <c r="C63" s="43"/>
      <c r="D63" s="35"/>
      <c r="F63" s="33"/>
      <c r="G63" s="33"/>
    </row>
    <row r="64" spans="2:7" x14ac:dyDescent="0.25">
      <c r="B64" s="41" t="s">
        <v>59</v>
      </c>
      <c r="C64" s="43"/>
      <c r="D64" s="35"/>
      <c r="F64" s="33"/>
      <c r="G64" s="33"/>
    </row>
    <row r="65" spans="2:7" x14ac:dyDescent="0.25">
      <c r="B65" s="41" t="s">
        <v>60</v>
      </c>
      <c r="C65" s="43"/>
      <c r="D65" s="35"/>
      <c r="F65" s="33"/>
      <c r="G65" s="33"/>
    </row>
    <row r="66" spans="2:7" x14ac:dyDescent="0.25">
      <c r="B66" s="41" t="s">
        <v>61</v>
      </c>
      <c r="C66" s="43"/>
      <c r="D66" s="35"/>
      <c r="F66" s="33"/>
      <c r="G66" s="33"/>
    </row>
    <row r="67" spans="2:7" x14ac:dyDescent="0.25">
      <c r="B67" s="41" t="s">
        <v>62</v>
      </c>
      <c r="C67" s="43"/>
      <c r="D67" s="35">
        <f>SUM([1]Organohalogens!V21:V40)/20</f>
        <v>0.28049999999999997</v>
      </c>
      <c r="F67" s="33"/>
      <c r="G67" s="33"/>
    </row>
    <row r="68" spans="2:7" x14ac:dyDescent="0.25">
      <c r="B68" s="41" t="s">
        <v>63</v>
      </c>
      <c r="C68" s="43"/>
      <c r="D68" s="35"/>
      <c r="F68" s="33"/>
      <c r="G68" s="33"/>
    </row>
    <row r="69" spans="2:7" x14ac:dyDescent="0.25">
      <c r="B69" s="41" t="s">
        <v>64</v>
      </c>
      <c r="C69" s="43"/>
      <c r="D69" s="35"/>
      <c r="F69" s="33"/>
      <c r="G69" s="33"/>
    </row>
    <row r="70" spans="2:7" x14ac:dyDescent="0.25">
      <c r="B70" s="41" t="s">
        <v>65</v>
      </c>
      <c r="C70" s="43"/>
      <c r="D70" s="35"/>
      <c r="F70" s="33"/>
      <c r="G70" s="33"/>
    </row>
    <row r="71" spans="2:7" x14ac:dyDescent="0.25">
      <c r="B71" s="41" t="s">
        <v>66</v>
      </c>
      <c r="C71" s="43"/>
      <c r="D71" s="35"/>
      <c r="F71" s="33"/>
      <c r="G71" s="33"/>
    </row>
    <row r="72" spans="2:7" x14ac:dyDescent="0.25">
      <c r="B72" s="41" t="s">
        <v>67</v>
      </c>
      <c r="C72" s="43"/>
      <c r="D72" s="35"/>
      <c r="F72" s="33"/>
      <c r="G72" s="33"/>
    </row>
    <row r="73" spans="2:7" x14ac:dyDescent="0.25">
      <c r="B73" s="41" t="s">
        <v>68</v>
      </c>
      <c r="C73" s="43"/>
      <c r="D73" s="35"/>
      <c r="F73" s="33"/>
      <c r="G73" s="33"/>
    </row>
    <row r="74" spans="2:7" x14ac:dyDescent="0.25">
      <c r="B74" s="41" t="s">
        <v>69</v>
      </c>
      <c r="C74" s="43"/>
      <c r="D74" s="35"/>
      <c r="F74" s="33"/>
      <c r="G74" s="33"/>
    </row>
    <row r="75" spans="2:7" x14ac:dyDescent="0.25">
      <c r="B75" s="41" t="s">
        <v>70</v>
      </c>
      <c r="C75" s="43"/>
      <c r="D75" s="35"/>
      <c r="F75" s="33"/>
      <c r="G75" s="33"/>
    </row>
    <row r="76" spans="2:7" x14ac:dyDescent="0.25">
      <c r="B76" s="41" t="s">
        <v>71</v>
      </c>
      <c r="C76" s="43"/>
      <c r="D76" s="35">
        <f>SUM([1]Organohalogens!AE21:AE40)/20</f>
        <v>4.8165000000000004</v>
      </c>
      <c r="F76" s="33"/>
      <c r="G76" s="33"/>
    </row>
    <row r="77" spans="2:7" x14ac:dyDescent="0.25">
      <c r="B77" s="41" t="s">
        <v>72</v>
      </c>
      <c r="C77" s="43"/>
      <c r="D77" s="35"/>
    </row>
    <row r="78" spans="2:7" x14ac:dyDescent="0.25">
      <c r="B78" s="41" t="s">
        <v>73</v>
      </c>
      <c r="C78" s="43"/>
      <c r="D78" s="35"/>
    </row>
    <row r="79" spans="2:7" x14ac:dyDescent="0.25">
      <c r="B79" s="41" t="s">
        <v>74</v>
      </c>
      <c r="C79" s="43"/>
      <c r="D79" s="35"/>
    </row>
    <row r="80" spans="2:7" x14ac:dyDescent="0.25">
      <c r="B80" s="41" t="s">
        <v>75</v>
      </c>
      <c r="C80" s="43"/>
      <c r="D80" s="35"/>
    </row>
    <row r="81" spans="2:4" x14ac:dyDescent="0.25">
      <c r="B81" s="41" t="s">
        <v>76</v>
      </c>
      <c r="C81" s="43"/>
      <c r="D81" s="35"/>
    </row>
    <row r="82" spans="2:4" x14ac:dyDescent="0.25">
      <c r="B82" s="41" t="s">
        <v>77</v>
      </c>
      <c r="C82" s="43"/>
      <c r="D82" s="35"/>
    </row>
    <row r="83" spans="2:4" x14ac:dyDescent="0.25">
      <c r="B83" s="41" t="s">
        <v>78</v>
      </c>
      <c r="C83" s="43"/>
      <c r="D83" s="35"/>
    </row>
    <row r="84" spans="2:4" x14ac:dyDescent="0.25">
      <c r="B84" s="41" t="s">
        <v>79</v>
      </c>
      <c r="C84" s="43"/>
      <c r="D84" s="35"/>
    </row>
    <row r="85" spans="2:4" x14ac:dyDescent="0.25">
      <c r="B85" s="41" t="s">
        <v>80</v>
      </c>
      <c r="C85" s="43"/>
      <c r="D85" s="35"/>
    </row>
    <row r="86" spans="2:4" x14ac:dyDescent="0.25">
      <c r="B86" s="41" t="s">
        <v>81</v>
      </c>
      <c r="C86" s="43"/>
      <c r="D86" s="35"/>
    </row>
    <row r="87" spans="2:4" x14ac:dyDescent="0.25">
      <c r="B87" s="41" t="s">
        <v>82</v>
      </c>
      <c r="C87" s="43"/>
      <c r="D87" s="35"/>
    </row>
    <row r="88" spans="2:4" x14ac:dyDescent="0.25">
      <c r="B88" s="41" t="s">
        <v>83</v>
      </c>
      <c r="C88" s="43"/>
      <c r="D88" s="35"/>
    </row>
    <row r="89" spans="2:4" x14ac:dyDescent="0.25">
      <c r="B89" s="41" t="s">
        <v>84</v>
      </c>
      <c r="C89" s="43"/>
      <c r="D89" s="35"/>
    </row>
    <row r="90" spans="2:4" x14ac:dyDescent="0.25">
      <c r="B90" s="41" t="s">
        <v>85</v>
      </c>
      <c r="C90" s="43"/>
      <c r="D90" s="35"/>
    </row>
    <row r="91" spans="2:4" x14ac:dyDescent="0.25">
      <c r="B91" s="41" t="s">
        <v>86</v>
      </c>
      <c r="C91" s="43"/>
      <c r="D91" s="35"/>
    </row>
    <row r="92" spans="2:4" x14ac:dyDescent="0.25">
      <c r="B92" s="41" t="s">
        <v>87</v>
      </c>
      <c r="C92" s="43"/>
      <c r="D92" s="35"/>
    </row>
    <row r="93" spans="2:4" x14ac:dyDescent="0.25">
      <c r="B93" s="41" t="s">
        <v>88</v>
      </c>
      <c r="C93" s="43"/>
      <c r="D93" s="35"/>
    </row>
    <row r="94" spans="2:4" x14ac:dyDescent="0.25">
      <c r="B94" s="41" t="s">
        <v>89</v>
      </c>
      <c r="C94" s="43"/>
      <c r="D94" s="35"/>
    </row>
    <row r="95" spans="2:4" x14ac:dyDescent="0.25">
      <c r="B95" s="41" t="s">
        <v>90</v>
      </c>
      <c r="C95" s="43"/>
      <c r="D95" s="35"/>
    </row>
    <row r="96" spans="2:4" ht="15.75" thickBot="1" x14ac:dyDescent="0.3">
      <c r="B96" s="44" t="s">
        <v>91</v>
      </c>
      <c r="C96" s="45"/>
      <c r="D96" s="46"/>
    </row>
    <row r="97" spans="2:9" ht="15.75" thickBot="1" x14ac:dyDescent="0.3"/>
    <row r="98" spans="2:9" x14ac:dyDescent="0.25">
      <c r="B98" s="47" t="s">
        <v>92</v>
      </c>
      <c r="C98" s="48"/>
      <c r="D98" s="48"/>
      <c r="E98" s="49"/>
      <c r="F98" s="49"/>
      <c r="G98" s="49"/>
      <c r="H98" s="49"/>
      <c r="I98" s="50"/>
    </row>
    <row r="99" spans="2:9" x14ac:dyDescent="0.25">
      <c r="B99" s="51"/>
      <c r="C99" s="52"/>
      <c r="D99" s="52"/>
      <c r="E99" s="53"/>
      <c r="F99" s="53"/>
      <c r="G99" s="53"/>
      <c r="H99" s="53"/>
      <c r="I99" s="54"/>
    </row>
    <row r="100" spans="2:9" x14ac:dyDescent="0.25">
      <c r="B100" s="51"/>
      <c r="C100" s="52"/>
      <c r="D100" s="52"/>
      <c r="E100" s="53"/>
      <c r="F100" s="53"/>
      <c r="G100" s="53"/>
      <c r="H100" s="53"/>
      <c r="I100" s="54"/>
    </row>
    <row r="101" spans="2:9" x14ac:dyDescent="0.25">
      <c r="B101" s="51"/>
      <c r="C101" s="52"/>
      <c r="D101" s="52"/>
      <c r="E101" s="53"/>
      <c r="F101" s="53"/>
      <c r="G101" s="53"/>
      <c r="H101" s="53"/>
      <c r="I101" s="54"/>
    </row>
    <row r="102" spans="2:9" x14ac:dyDescent="0.25">
      <c r="B102" s="55"/>
      <c r="C102" s="52"/>
      <c r="D102" s="52"/>
      <c r="E102" s="53"/>
      <c r="F102" s="53"/>
      <c r="G102" s="53"/>
      <c r="H102" s="53"/>
      <c r="I102" s="54"/>
    </row>
    <row r="103" spans="2:9" x14ac:dyDescent="0.25">
      <c r="B103" s="55"/>
      <c r="C103" s="52"/>
      <c r="D103" s="52"/>
      <c r="E103" s="53"/>
      <c r="F103" s="53"/>
      <c r="G103" s="53"/>
      <c r="H103" s="53"/>
      <c r="I103" s="54"/>
    </row>
    <row r="104" spans="2:9" x14ac:dyDescent="0.25">
      <c r="B104" s="55"/>
      <c r="C104" s="52"/>
      <c r="D104" s="52"/>
      <c r="E104" s="53"/>
      <c r="F104" s="53"/>
      <c r="G104" s="53"/>
      <c r="H104" s="53"/>
      <c r="I104" s="54"/>
    </row>
    <row r="105" spans="2:9" ht="15.75" thickBot="1" x14ac:dyDescent="0.3">
      <c r="B105" s="56"/>
      <c r="C105" s="57"/>
      <c r="D105" s="57"/>
      <c r="E105" s="58"/>
      <c r="F105" s="58"/>
      <c r="G105" s="58"/>
      <c r="H105" s="58"/>
      <c r="I105" s="59"/>
    </row>
  </sheetData>
  <protectedRanges>
    <protectedRange sqref="F3 D14:D96 B98" name="Range1"/>
  </protectedRanges>
  <mergeCells count="12">
    <mergeCell ref="C18:C27"/>
    <mergeCell ref="C28:C96"/>
    <mergeCell ref="B98:I105"/>
    <mergeCell ref="B3:E3"/>
    <mergeCell ref="F3:I3"/>
    <mergeCell ref="J3:K3"/>
    <mergeCell ref="B5:Q9"/>
    <mergeCell ref="B12:B13"/>
    <mergeCell ref="C12:C13"/>
    <mergeCell ref="D12:D13"/>
    <mergeCell ref="F12:F13"/>
    <mergeCell ref="G12:G13"/>
  </mergeCells>
  <conditionalFormatting sqref="D18">
    <cfRule type="cellIs" dxfId="24" priority="24" operator="greaterThanOrEqual">
      <formula>70</formula>
    </cfRule>
    <cfRule type="cellIs" dxfId="23" priority="25" operator="greaterThanOrEqual">
      <formula>20</formula>
    </cfRule>
  </conditionalFormatting>
  <conditionalFormatting sqref="D19">
    <cfRule type="cellIs" dxfId="22" priority="22" operator="greaterThanOrEqual">
      <formula>4</formula>
    </cfRule>
    <cfRule type="cellIs" dxfId="21" priority="23" operator="greaterThanOrEqual">
      <formula>0.4</formula>
    </cfRule>
  </conditionalFormatting>
  <conditionalFormatting sqref="D20">
    <cfRule type="cellIs" dxfId="20" priority="20" operator="greaterThanOrEqual">
      <formula>370</formula>
    </cfRule>
    <cfRule type="cellIs" dxfId="19" priority="21" operator="greaterThanOrEqual">
      <formula>50</formula>
    </cfRule>
  </conditionalFormatting>
  <conditionalFormatting sqref="D21">
    <cfRule type="cellIs" dxfId="18" priority="18" operator="greaterThanOrEqual">
      <formula>300</formula>
    </cfRule>
    <cfRule type="cellIs" dxfId="17" priority="19" operator="greaterThanOrEqual">
      <formula>30</formula>
    </cfRule>
  </conditionalFormatting>
  <conditionalFormatting sqref="D22">
    <cfRule type="cellIs" dxfId="16" priority="16" operator="greaterThanOrEqual">
      <formula>1.5</formula>
    </cfRule>
    <cfRule type="cellIs" dxfId="15" priority="17" operator="greaterThanOrEqual">
      <formula>0.25</formula>
    </cfRule>
  </conditionalFormatting>
  <conditionalFormatting sqref="D23">
    <cfRule type="cellIs" dxfId="14" priority="14" operator="greaterThanOrEqual">
      <formula>150</formula>
    </cfRule>
    <cfRule type="cellIs" dxfId="13" priority="15" operator="greaterThanOrEqual">
      <formula>30</formula>
    </cfRule>
  </conditionalFormatting>
  <conditionalFormatting sqref="D24">
    <cfRule type="cellIs" dxfId="12" priority="12" operator="greaterThanOrEqual">
      <formula>400</formula>
    </cfRule>
    <cfRule type="cellIs" dxfId="11" priority="13" operator="greaterThanOrEqual">
      <formula>50</formula>
    </cfRule>
  </conditionalFormatting>
  <conditionalFormatting sqref="D25">
    <cfRule type="cellIs" dxfId="10" priority="10" operator="greaterThanOrEqual">
      <formula>600</formula>
    </cfRule>
    <cfRule type="cellIs" dxfId="9" priority="11" operator="greaterThanOrEqual">
      <formula>130</formula>
    </cfRule>
  </conditionalFormatting>
  <conditionalFormatting sqref="D28:D41">
    <cfRule type="cellIs" dxfId="8" priority="9" operator="greaterThanOrEqual">
      <formula>100</formula>
    </cfRule>
  </conditionalFormatting>
  <conditionalFormatting sqref="D43:D49">
    <cfRule type="cellIs" dxfId="7" priority="8" operator="greaterThanOrEqual">
      <formula>100</formula>
    </cfRule>
  </conditionalFormatting>
  <conditionalFormatting sqref="D27">
    <cfRule type="cellIs" dxfId="6" priority="2" operator="greaterThanOrEqual">
      <formula>0.5</formula>
    </cfRule>
    <cfRule type="cellIs" dxfId="5" priority="7" operator="greaterThanOrEqual">
      <formula>0.1</formula>
    </cfRule>
  </conditionalFormatting>
  <conditionalFormatting sqref="D50">
    <cfRule type="cellIs" dxfId="4" priority="6" operator="greaterThanOrEqual">
      <formula>100000</formula>
    </cfRule>
  </conditionalFormatting>
  <conditionalFormatting sqref="D76">
    <cfRule type="cellIs" dxfId="3" priority="3" operator="greaterThanOrEqual">
      <formula>180</formula>
    </cfRule>
    <cfRule type="cellIs" dxfId="2" priority="5" operator="greaterThanOrEqual">
      <formula>20</formula>
    </cfRule>
  </conditionalFormatting>
  <conditionalFormatting sqref="D42">
    <cfRule type="cellIs" dxfId="1" priority="4" operator="greaterThanOrEqual">
      <formula>10</formula>
    </cfRule>
  </conditionalFormatting>
  <conditionalFormatting sqref="D18:D50">
    <cfRule type="containsText" dxfId="0" priority="1" operator="containsText" text="&lt;">
      <formula>NOT(ISERROR(SEARCH("&lt;",D18)))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U444911</dc:creator>
  <cp:lastModifiedBy>U444911</cp:lastModifiedBy>
  <dcterms:created xsi:type="dcterms:W3CDTF">2021-05-07T15:06:44Z</dcterms:created>
  <dcterms:modified xsi:type="dcterms:W3CDTF">2021-05-07T15:08:31Z</dcterms:modified>
</cp:coreProperties>
</file>