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447256\Downloads\"/>
    </mc:Choice>
  </mc:AlternateContent>
  <bookViews>
    <workbookView xWindow="-28920" yWindow="192" windowWidth="29040" windowHeight="15720"/>
  </bookViews>
  <sheets>
    <sheet name="Marine Licence App" sheetId="3"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 i="3" l="1"/>
  <c r="D18" i="3"/>
</calcChain>
</file>

<file path=xl/sharedStrings.xml><?xml version="1.0" encoding="utf-8"?>
<sst xmlns="http://schemas.openxmlformats.org/spreadsheetml/2006/main" count="83" uniqueCount="80">
  <si>
    <t>Concrete</t>
  </si>
  <si>
    <t>Cable</t>
  </si>
  <si>
    <t>Section</t>
  </si>
  <si>
    <t>Question</t>
  </si>
  <si>
    <t>Cierco Comment</t>
  </si>
  <si>
    <t>Quantity of permanent (and temporary, where applicable) materials to be deposited below MHWS)</t>
  </si>
  <si>
    <t>Type of deposit</t>
  </si>
  <si>
    <t>Deposit Quantity</t>
  </si>
  <si>
    <t>Steel/iron</t>
  </si>
  <si>
    <t>Stone / Rock/ Gravel</t>
  </si>
  <si>
    <t>Concrete bags / mattresses</t>
  </si>
  <si>
    <t>Marine Licence App</t>
  </si>
  <si>
    <r>
      <rPr>
        <b/>
        <sz val="11"/>
        <color theme="1"/>
        <rFont val="Calibri"/>
        <family val="2"/>
        <scheme val="minor"/>
      </rPr>
      <t>Jacket Pile Filler</t>
    </r>
    <r>
      <rPr>
        <sz val="11"/>
        <color theme="1"/>
        <rFont val="Calibri"/>
        <family val="2"/>
        <scheme val="minor"/>
      </rPr>
      <t>:
1297m3</t>
    </r>
  </si>
  <si>
    <r>
      <rPr>
        <b/>
        <sz val="11"/>
        <color theme="1"/>
        <rFont val="Calibri"/>
        <family val="2"/>
        <scheme val="minor"/>
      </rPr>
      <t>Monopile</t>
    </r>
    <r>
      <rPr>
        <sz val="11"/>
        <color theme="1"/>
        <rFont val="Calibri"/>
        <family val="2"/>
        <scheme val="minor"/>
      </rPr>
      <t xml:space="preserve">
34034m3 
</t>
    </r>
    <r>
      <rPr>
        <b/>
        <sz val="11"/>
        <color theme="1"/>
        <rFont val="Calibri"/>
        <family val="2"/>
        <scheme val="minor"/>
      </rPr>
      <t>Jacket</t>
    </r>
    <r>
      <rPr>
        <sz val="11"/>
        <color theme="1"/>
        <rFont val="Calibri"/>
        <family val="2"/>
        <scheme val="minor"/>
      </rPr>
      <t xml:space="preserve">
6200m3
</t>
    </r>
    <r>
      <rPr>
        <b/>
        <sz val="11"/>
        <color theme="1"/>
        <rFont val="Calibri"/>
        <family val="2"/>
        <scheme val="minor"/>
      </rPr>
      <t>MetMast</t>
    </r>
    <r>
      <rPr>
        <sz val="11"/>
        <color theme="1"/>
        <rFont val="Calibri"/>
        <family val="2"/>
        <scheme val="minor"/>
      </rPr>
      <t xml:space="preserve">
1460m3</t>
    </r>
  </si>
  <si>
    <t>Deposit Quantity per Foundation Option</t>
  </si>
  <si>
    <r>
      <rPr>
        <b/>
        <sz val="11"/>
        <rFont val="Calibri"/>
        <family val="2"/>
        <scheme val="minor"/>
      </rPr>
      <t>Monopile</t>
    </r>
    <r>
      <rPr>
        <sz val="11"/>
        <rFont val="Calibri"/>
        <family val="2"/>
        <scheme val="minor"/>
      </rPr>
      <t xml:space="preserve">
Pile:1514 tons
TP: 564 tons 
= 1979 tons
</t>
    </r>
    <r>
      <rPr>
        <b/>
        <sz val="11"/>
        <rFont val="Calibri"/>
        <family val="2"/>
        <scheme val="minor"/>
      </rPr>
      <t>Jacket</t>
    </r>
    <r>
      <rPr>
        <sz val="11"/>
        <rFont val="Calibri"/>
        <family val="2"/>
        <scheme val="minor"/>
      </rPr>
      <t xml:space="preserve">
Pile: 297X4= 1188 tons
Sleeve: 95X4=380 tons
Substructure=2000 tons
= 3568 tons
</t>
    </r>
    <r>
      <rPr>
        <b/>
        <sz val="11"/>
        <rFont val="Calibri"/>
        <family val="2"/>
        <scheme val="minor"/>
      </rPr>
      <t>MetMast</t>
    </r>
    <r>
      <rPr>
        <sz val="11"/>
        <rFont val="Calibri"/>
        <family val="2"/>
        <scheme val="minor"/>
      </rPr>
      <t xml:space="preserve">
Pile:  418 tons
TP: 204tons
= 622 tons</t>
    </r>
  </si>
  <si>
    <r>
      <rPr>
        <b/>
        <sz val="11"/>
        <color theme="1"/>
        <rFont val="Calibri"/>
        <family val="2"/>
        <scheme val="minor"/>
      </rPr>
      <t>Monopile</t>
    </r>
    <r>
      <rPr>
        <sz val="11"/>
        <color theme="1"/>
        <rFont val="Calibri"/>
        <family val="2"/>
        <scheme val="minor"/>
      </rPr>
      <t xml:space="preserve">
Pile-ground:389m3
Pile-TP: 48m3 
= 437 m3
</t>
    </r>
    <r>
      <rPr>
        <b/>
        <sz val="11"/>
        <color theme="1"/>
        <rFont val="Calibri"/>
        <family val="2"/>
        <scheme val="minor"/>
      </rPr>
      <t>Jacket</t>
    </r>
    <r>
      <rPr>
        <sz val="11"/>
        <color theme="1"/>
        <rFont val="Calibri"/>
        <family val="2"/>
        <scheme val="minor"/>
      </rPr>
      <t xml:space="preserve">
Pile-ground: 574m3
Leg-Pile: 138m3
=712 m3
</t>
    </r>
    <r>
      <rPr>
        <b/>
        <sz val="11"/>
        <color theme="1"/>
        <rFont val="Calibri"/>
        <family val="2"/>
        <scheme val="minor"/>
      </rPr>
      <t>MetMast</t>
    </r>
    <r>
      <rPr>
        <sz val="11"/>
        <color theme="1"/>
        <rFont val="Calibri"/>
        <family val="2"/>
        <scheme val="minor"/>
      </rPr>
      <t xml:space="preserve">
Pile-ground:144m3
Pile-TP: 18m3 
= 162 m3</t>
    </r>
  </si>
  <si>
    <r>
      <t xml:space="preserve">For the purposes of the Marine Licence, we are looking to submit an application for the maximum-scenario design for deposit quantities (Column C). The foundation options include monopile and pin pile (jacket design). The maximum deposit quanity of steel/iron, concrete, stone/rock/gravel, and concrete bags/ mattresses will vary between the foundation options. Details regarding both foundation options have been included for information purposes.
</t>
    </r>
    <r>
      <rPr>
        <b/>
        <sz val="11"/>
        <rFont val="Calibri"/>
        <family val="2"/>
        <scheme val="minor"/>
      </rPr>
      <t>Monopile</t>
    </r>
    <r>
      <rPr>
        <sz val="11"/>
        <rFont val="Calibri"/>
        <family val="2"/>
        <scheme val="minor"/>
      </rPr>
      <t xml:space="preserve">
Including the entire TP (which goes above the MHWS) we get a steel mass of</t>
    </r>
    <r>
      <rPr>
        <b/>
        <sz val="11"/>
        <rFont val="Calibri"/>
        <family val="2"/>
        <scheme val="minor"/>
      </rPr>
      <t xml:space="preserve"> 564 tons.</t>
    </r>
    <r>
      <rPr>
        <sz val="11"/>
        <rFont val="Calibri"/>
        <family val="2"/>
        <scheme val="minor"/>
      </rPr>
      <t xml:space="preserve"> But including the TP only up to the MHWS i.e. 12.6m we get a steel mass of (pi/4)*[10.5^2-10.3^2]*12.6*7.85= 324 tons.
Grout between the TP and the monopile (for an overlap length of 10m)  =  (pi/4)*[10.30^2-10.00^2]*10=</t>
    </r>
    <r>
      <rPr>
        <b/>
        <sz val="11"/>
        <rFont val="Calibri"/>
        <family val="2"/>
        <scheme val="minor"/>
      </rPr>
      <t>47.84m3</t>
    </r>
    <r>
      <rPr>
        <sz val="11"/>
        <rFont val="Calibri"/>
        <family val="2"/>
        <scheme val="minor"/>
      </rPr>
      <t xml:space="preserve">
Monopile will be drilled so there will be grout in between the pile and ground. Assuming a standard annulus thickness of 150mm I estimate a grout volume = (pi/4)*[10.30^2-10.00^2]*40=</t>
    </r>
    <r>
      <rPr>
        <b/>
        <sz val="11"/>
        <rFont val="Calibri"/>
        <family val="2"/>
        <scheme val="minor"/>
      </rPr>
      <t xml:space="preserve">191.32m3
</t>
    </r>
    <r>
      <rPr>
        <sz val="11"/>
        <rFont val="Calibri"/>
        <family val="2"/>
        <scheme val="minor"/>
      </rPr>
      <t xml:space="preserve">
Assuming a higher annulus thickness of 300mm I get a grout volume =  (pi/4)*[10.60^2-10.00^2]*40=</t>
    </r>
    <r>
      <rPr>
        <b/>
        <sz val="11"/>
        <rFont val="Calibri"/>
        <family val="2"/>
        <scheme val="minor"/>
      </rPr>
      <t xml:space="preserve">388.30m3
Jacket -
</t>
    </r>
    <r>
      <rPr>
        <sz val="11"/>
        <rFont val="Calibri"/>
        <family val="2"/>
        <scheme val="minor"/>
      </rPr>
      <t xml:space="preserve">Pile steel is 283*4=1132 tons 
Sleeve steel is 95*4=380 tons
Pile-ground
Piles will be drilled so there will be grout in between the pile and ground. Assuming a standard annulus thickness of 150mm I estimate a grout volume = (pi/4)*[3.8^2-3.5^2]*40=68.8m3 per pile; and 68.8X4=275.2m3 total.
Assuming a higher annulus thickness of 300mm I get a grout volume =  (pi/4)*[4.1^2-3.5^2]*40=143.26m3 per pile; and 143.26X4=573.04m3 total.
Jacket-pile
The jacket-leg will be fixed inside the pile. Assuming a stab-in length of 10m and a standard annulus thickness of 150mm I estimate a grout volume = (pi/4)*[3.34^2-3.04^2]*10=15.04m3 per pile. I need to add extra grout for the stab-in cone (which I assume to have a length of 1m) area=2/3*pi*(3.34/2)^2*1=5.84m3 . so that’s 15.04+5.84=20.88m3per pile; and 20.88X4=83.52m3 total.
Assuming a higher annulus thickness of 300mm I get a grout volume = (pi/4)*[3.34^2-2.74^2]*10=28.66m3 + 5.84m3=34.5m3 per pile; and 34.5X4=138 m3 total.
</t>
    </r>
    <r>
      <rPr>
        <b/>
        <sz val="11"/>
        <rFont val="Calibri"/>
        <family val="2"/>
        <scheme val="minor"/>
      </rPr>
      <t xml:space="preserve">MetMast
</t>
    </r>
    <r>
      <rPr>
        <sz val="11"/>
        <rFont val="Calibri"/>
        <family val="2"/>
        <scheme val="minor"/>
      </rPr>
      <t xml:space="preserve">Including the entire TP (which goes above the MHWS) we get a steel mass of 204 tons. But including the TP only up to the MHWS i.e. 12.6m we get a steel mass of (pi/4)*[3.86^2-3.66^2]*12.6*7.85= 116.84 tons.
Grout between the TP and the pile (for an overlap length of 10m)  =  (pi/4)*[3.76^2-3.46^2]*10=17.02m3. 
</t>
    </r>
    <r>
      <rPr>
        <b/>
        <sz val="11"/>
        <rFont val="Calibri"/>
        <family val="2"/>
        <scheme val="minor"/>
      </rPr>
      <t xml:space="preserve">Scour and Filler
</t>
    </r>
    <r>
      <rPr>
        <sz val="11"/>
        <rFont val="Calibri"/>
        <family val="2"/>
        <scheme val="minor"/>
      </rPr>
      <t>The jacket pile will have to be filled up the silt/sand. It isn’t special stuff, just material to fill up to the stab-in length; otherwise we’ll be filling up the entire pile with grout and that is not cost effective. Volume of filler material = (pi/4)*3.34^2 *(42-5)=324.18m3. (I have assumed a stab in length of 5m.); and 324.18X4=1296.72m3 total. 
 Scour protection strategy may include rock/gravel or concrete bags/mattresses. For all cases I’ve assumed that the scour hole depth is 1.3X pile OD and the scour hole radius is 5X pile OD and that the scour protection material fills up the scour hole.
Monopile: 1/3*pi*(5*10)^2*(1.3*10)=34034m3
Jacket: 1/3*pi*(5*3.5)^2*(1.3*3.5)=1460m3 per pile. Assuming a leg-to-leg length of 20m the total is 3X1460+(20*20*(1.3*3.5))=6200m3
Metmast-pile: 1/3*pi*(5*3.5)^2*(1.3*3.5)=1460m3</t>
    </r>
  </si>
  <si>
    <t>Project Title and Payment Details</t>
  </si>
  <si>
    <t xml:space="preserve">The Forthwind Test Site. Installation and operation of 1 offshore wind turbine on the northern shore of the Firth of Forth at Methil, Scotland. </t>
  </si>
  <si>
    <t>Applicant Details</t>
  </si>
  <si>
    <t>Agent Details (if any)</t>
  </si>
  <si>
    <t>n/a</t>
  </si>
  <si>
    <t>Duration of Project</t>
  </si>
  <si>
    <t>Start date: TBC, 
Expected completion date: TBC</t>
  </si>
  <si>
    <t>5(a)</t>
  </si>
  <si>
    <t>Description and Cost of the proposed Project
Estimated gross cost of the works proposed seawards of the tidal limit of MHWS</t>
  </si>
  <si>
    <t>The value of the offshore installation works is anticipated to be in the region of £9M and the value of the export cable installation is anticipated to be up to £5M.</t>
  </si>
  <si>
    <t>5(b)</t>
  </si>
  <si>
    <t>Description and Cost of the proposed Project
Give a detailed description of the proposed schedule of work.</t>
  </si>
  <si>
    <t>The offshore installation will take place over a 3 to 6 month period, after which the offshore turbine will undergo a period testing and commissioning before becoming operational. 
For a detailed description of the proposed works and indicative schedule of work please refer to Chapter 3 - Project Description of the Forthwind Test Site Environment Impact Assessment Report.</t>
  </si>
  <si>
    <t>5(c)</t>
  </si>
  <si>
    <t>Types of work proposed
General Marine Project (e.g. wave, tidal device, monopile turbine)</t>
  </si>
  <si>
    <t>General Marine Project - Offshore wind turbine</t>
  </si>
  <si>
    <t>Scientific/ Marine Survey (e.g. geotechnical, geophysical, waverider)</t>
  </si>
  <si>
    <t>None</t>
  </si>
  <si>
    <t>Moorings (e.g. private, commercial):</t>
  </si>
  <si>
    <t>A boat mooring and landing system will be located on the turbine tower (at sea level) to allow access</t>
  </si>
  <si>
    <t>Dredging / Drilling operations</t>
  </si>
  <si>
    <t xml:space="preserve">Piling for either x4 pin piles, or one 10m monopile, and small scale drilling operations (rock anchors,  stabilising rock anchors, stabilising rock anchors for pipelines etc.) as part of the General Marine Project – Offshore Wind </t>
  </si>
  <si>
    <t>Location of Project (including any temporary deposit locations</t>
  </si>
  <si>
    <t>Turbine: 337812, 697333
Temporary MetMast: 337314, 696959</t>
  </si>
  <si>
    <t>Method Statement</t>
  </si>
  <si>
    <t>For detail, please refer to Chapter 3: Project Description of the Forthwind Demonstration Site Environment Impact Assessment Report (EIAR) submitted with this marine licence application which includes a detailed project description (including expected installation methods) and environmental impact assessment results. 
The sequence of works undertaken to install the offshore wind turbine is detailed in Chapter 3: Project Description of the EIAR and includes; preparation work, foundation installation, export cable installation, turbine installation, and commissioning.  Construction will take place over a three to six month period.</t>
  </si>
  <si>
    <t>8(b)</t>
  </si>
  <si>
    <t>8(a)</t>
  </si>
  <si>
    <t>Method of delivery of material (see guidance notes)</t>
  </si>
  <si>
    <t xml:space="preserve">By vessel, no further details or route are known at present. Please see Chapter 3: Project Description of the Forthwind Environmental Impact Assessment Report). </t>
  </si>
  <si>
    <t>Duration of Dredging/ Drilling Operation
When is it proposed to begin the dredging/drilling operation?</t>
  </si>
  <si>
    <t>TBC</t>
  </si>
  <si>
    <t>When are dredging/drilling and disposal operations expected to be completed?</t>
  </si>
  <si>
    <t>Details of Dredging/Drilling and Disposal Vessel(s)</t>
  </si>
  <si>
    <t>Name of vessel and operator: TBC
Type of Vessel: TBC</t>
  </si>
  <si>
    <t>Method Statement for Dredging/Drilling Operation</t>
  </si>
  <si>
    <t>Drilling installation methods included within Chapter 3: Project Description, Section 3.6 of the EIAR.</t>
  </si>
  <si>
    <t>Use of Explosives
Will any part of the dredging operation involve the use of explosives</t>
  </si>
  <si>
    <t>N/A</t>
  </si>
  <si>
    <t>Details of Areas to be dredged/drilled</t>
  </si>
  <si>
    <t>Turbine 1 - 337812, 697333 - Pile drill
Cable route - trench dimensions 3 x 1.5 m (where trenching is possible)
Metmast - 337314, 696959 - pile drill</t>
  </si>
  <si>
    <t>Details of Material to be Dredged / Drilled</t>
  </si>
  <si>
    <t>No</t>
  </si>
  <si>
    <t>Details of Dredged Material Quality
Has the dredged/drilled material been chemically analysed in the alst 3 years?
Can the samples be made available if required</t>
  </si>
  <si>
    <t>No
N/A</t>
  </si>
  <si>
    <t>Best Practicable Environmental Option (BPEO) Assessment
Has an up to date BPEO assessment been included with your application</t>
  </si>
  <si>
    <t>Statutory Consenting Powers
Do you, or (if appropriate) your client, have statutory powers to consent any aspect of this project?</t>
  </si>
  <si>
    <t>Advertising and Consultation
Have these proposals been advertised to the public?</t>
  </si>
  <si>
    <t>1. Ongoing consultation with local stakeholders and key consultees. 
2. Distribution of the Scoping Report to consultees. 
3. A pre-application consultation event was held at The Hydrogen Office, Ajax Way, Methil Docks, KY8 3RS between the hours of 11:00 am and 7 pm on Monday 13th December 2021. 
The event was advertised in advance in the East Fife Mail (on 27th October) which is circulated in the vicinity of the Proposed Development.</t>
  </si>
  <si>
    <t>Have the public been invited to submit comments?</t>
  </si>
  <si>
    <t>Yes, comments and questions relating to any aspect of the Proposed Development were invited from all visitors who attended the Public consultation event in December 2021. The Consultation Event Public Notice invited persons wishing to provide comments on the proposed development to do so by writing to gemma.lee@cierco.uk or by post to Forthwind Ltd. Quayside House, Dock Road, Methil Docks, KY8 3SR, not later than Friday 17th December 2021, although no written questions have been put forward to date.</t>
  </si>
  <si>
    <t>Have any consultation meetings with the public been arranged?</t>
  </si>
  <si>
    <t xml:space="preserve">A pre-application consultation event was held at the Hydrogen Office, Ajax Way, Methil Docks, KY8 3RS between the hours of 11:00 am and 7:00 pm on Monday 13th December 2021. </t>
  </si>
  <si>
    <t xml:space="preserve">Consultation with Conservation Bodies
Provide details of any consultation with Conservation Bodies, and, if appropriate, include copies of any correspondence with your application. </t>
  </si>
  <si>
    <t xml:space="preserve">A Scoping Request was issued to MS-LOT on 4th August 2021. A Scoping Opinion was received on 24th December. Table 2.1 of the Forthwind Ltd Test Site Environment Impact Assessment Report provides an overview of the issues raised by the consultees in response to the 2021 scoping request. The detail of the individual responses recieved from the consultees during the EIA process, including the scoping stage is set out in the relevant technical chapters of the EIAR. 
A Scoping "gap analysis" is provided as part of the Marine Scotland application submission process, detailing how each consultee response has been addressed within Proposed Development. </t>
  </si>
  <si>
    <t>Designated Conservation Areas</t>
  </si>
  <si>
    <t>Firth of Forth SPA, RAMSAR, SSSI sites adjacent to terrestrial parts of Development and 1.2 km from turbine location</t>
  </si>
  <si>
    <t>If yes, indicate approximate distance of the operations from the boundary of the nearest conservation area</t>
  </si>
  <si>
    <t>The cable corridor is within the Firth of Forth conservation areas identified above.</t>
  </si>
  <si>
    <t>Is the EIA/ES available for public inspection?
If YES at what locations?</t>
  </si>
  <si>
    <t>1. Forthwind Ltd. Office, The Baothouse, Silversands, Hawkcraig Road, Aberdour, Fife, KY3 0tz</t>
  </si>
  <si>
    <t>Mrs G Lee
Forthwind Ltd,
The Boathouse, Silverhands, Hawkcraig Road, Aberdour, Fife, KY3 0TZ
SC 47 05 80
Gemma.lee@ciercoenergy.com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</si>
</sst>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sz val="11"/>
      <name val="Calibri"/>
      <family val="2"/>
      <scheme val="minor"/>
    </font>
    <font>
      <b/>
      <sz val="11"/>
      <color theme="0"/>
      <name val="Calibri"/>
      <family val="2"/>
      <scheme val="minor"/>
    </font>
    <font>
      <b/>
      <sz val="11"/>
      <name val="Calibri"/>
      <family val="2"/>
      <scheme val="minor"/>
    </font>
  </fonts>
  <fills count="4">
    <fill>
      <patternFill patternType="none"/>
    </fill>
    <fill>
      <patternFill patternType="gray125"/>
    </fill>
    <fill>
      <patternFill patternType="solid">
        <fgColor rgb="FF002060"/>
        <bgColor indexed="64"/>
      </patternFill>
    </fill>
    <fill>
      <patternFill patternType="solid">
        <fgColor theme="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0">
    <xf numFmtId="0" fontId="0" fillId="0" borderId="0" xfId="0"/>
    <xf numFmtId="0" fontId="0" fillId="0" borderId="0" xfId="0" applyAlignment="1">
      <alignment horizontal="left" vertical="top"/>
    </xf>
    <xf numFmtId="0" fontId="1" fillId="0" borderId="0" xfId="0" applyFont="1" applyAlignment="1">
      <alignment horizontal="left" vertical="top"/>
    </xf>
    <xf numFmtId="0" fontId="0" fillId="0" borderId="1" xfId="0" applyBorder="1" applyAlignment="1">
      <alignment horizontal="left" vertical="top" wrapText="1"/>
    </xf>
    <xf numFmtId="0" fontId="0" fillId="0" borderId="1" xfId="0" applyBorder="1" applyAlignment="1">
      <alignment horizontal="left" vertical="top"/>
    </xf>
    <xf numFmtId="0" fontId="0" fillId="0" borderId="1" xfId="0" applyFill="1" applyBorder="1" applyAlignment="1">
      <alignment horizontal="left" vertical="top" wrapText="1"/>
    </xf>
    <xf numFmtId="0" fontId="0" fillId="0" borderId="0" xfId="0" applyAlignment="1">
      <alignment horizontal="left" vertical="top" wrapText="1"/>
    </xf>
    <xf numFmtId="0" fontId="3" fillId="2" borderId="1" xfId="0" applyFont="1" applyFill="1" applyBorder="1" applyAlignment="1">
      <alignment horizontal="left" vertical="top"/>
    </xf>
    <xf numFmtId="0" fontId="2" fillId="0" borderId="1" xfId="0" applyFont="1" applyBorder="1" applyAlignment="1">
      <alignment horizontal="left" vertical="top" wrapText="1"/>
    </xf>
    <xf numFmtId="3" fontId="0" fillId="0" borderId="1" xfId="0" applyNumberFormat="1" applyBorder="1" applyAlignment="1">
      <alignment horizontal="left" vertical="top"/>
    </xf>
    <xf numFmtId="0" fontId="0" fillId="0" borderId="3" xfId="0" applyBorder="1" applyAlignment="1">
      <alignment horizontal="left" vertical="top"/>
    </xf>
    <xf numFmtId="0" fontId="0" fillId="0" borderId="3" xfId="0" applyBorder="1" applyAlignment="1">
      <alignment horizontal="left" vertical="top" wrapText="1"/>
    </xf>
    <xf numFmtId="0" fontId="0" fillId="0" borderId="1" xfId="0" applyBorder="1" applyAlignment="1">
      <alignment horizontal="left" vertical="top"/>
    </xf>
    <xf numFmtId="0" fontId="0" fillId="0" borderId="1" xfId="0" applyBorder="1" applyAlignment="1">
      <alignment horizontal="left" vertical="top" wrapText="1"/>
    </xf>
    <xf numFmtId="0" fontId="0" fillId="0" borderId="3" xfId="0" applyBorder="1" applyAlignment="1">
      <alignment horizontal="left" vertical="top"/>
    </xf>
    <xf numFmtId="0" fontId="0" fillId="0" borderId="4" xfId="0" applyBorder="1" applyAlignment="1">
      <alignment horizontal="left" vertical="top"/>
    </xf>
    <xf numFmtId="0" fontId="0" fillId="0" borderId="2" xfId="0" applyBorder="1" applyAlignment="1">
      <alignment horizontal="left" vertical="top" wrapText="1"/>
    </xf>
    <xf numFmtId="0" fontId="3" fillId="2" borderId="1" xfId="0" applyFont="1" applyFill="1" applyBorder="1" applyAlignment="1">
      <alignment horizontal="left" vertical="top" wrapText="1"/>
    </xf>
    <xf numFmtId="0" fontId="2" fillId="0" borderId="1" xfId="0" applyFont="1" applyBorder="1" applyAlignment="1">
      <alignment horizontal="left" vertical="top" wrapText="1"/>
    </xf>
    <xf numFmtId="0" fontId="0" fillId="3" borderId="1" xfId="0" applyFill="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abSelected="1" topLeftCell="A37" zoomScale="70" zoomScaleNormal="70" workbookViewId="0">
      <selection activeCell="B42" sqref="B42"/>
    </sheetView>
  </sheetViews>
  <sheetFormatPr defaultColWidth="9.109375" defaultRowHeight="14.4" x14ac:dyDescent="0.3"/>
  <cols>
    <col min="1" max="1" width="14.6640625" style="1" customWidth="1"/>
    <col min="2" max="2" width="53.44140625" style="1" customWidth="1"/>
    <col min="3" max="4" width="21" style="6" customWidth="1"/>
    <col min="5" max="5" width="84" style="1" customWidth="1"/>
    <col min="6" max="6" width="134.33203125" style="1" customWidth="1"/>
    <col min="7" max="7" width="9.33203125" style="1" bestFit="1" customWidth="1"/>
    <col min="8" max="8" width="14.88671875" style="1" customWidth="1"/>
    <col min="9" max="16384" width="9.109375" style="1"/>
  </cols>
  <sheetData>
    <row r="1" spans="1:8" x14ac:dyDescent="0.3">
      <c r="A1" s="2" t="s">
        <v>11</v>
      </c>
    </row>
    <row r="3" spans="1:8" x14ac:dyDescent="0.3">
      <c r="A3" s="7" t="s">
        <v>2</v>
      </c>
      <c r="B3" s="7" t="s">
        <v>3</v>
      </c>
      <c r="C3" s="17" t="s">
        <v>4</v>
      </c>
      <c r="D3" s="17"/>
      <c r="E3" s="17"/>
      <c r="F3" s="17"/>
      <c r="G3" s="17"/>
      <c r="H3" s="17"/>
    </row>
    <row r="4" spans="1:8" x14ac:dyDescent="0.3">
      <c r="A4" s="4">
        <v>1</v>
      </c>
      <c r="B4" s="4" t="s">
        <v>18</v>
      </c>
      <c r="C4" s="13" t="s">
        <v>19</v>
      </c>
      <c r="D4" s="13"/>
      <c r="E4" s="13"/>
      <c r="F4" s="13"/>
      <c r="G4" s="13"/>
      <c r="H4" s="13"/>
    </row>
    <row r="5" spans="1:8" ht="165" customHeight="1" x14ac:dyDescent="0.3">
      <c r="A5" s="4">
        <v>2</v>
      </c>
      <c r="B5" s="4" t="s">
        <v>20</v>
      </c>
      <c r="C5" s="13" t="s">
        <v>79</v>
      </c>
      <c r="D5" s="13"/>
      <c r="E5" s="13"/>
      <c r="F5" s="13"/>
      <c r="G5" s="13"/>
      <c r="H5" s="13"/>
    </row>
    <row r="6" spans="1:8" x14ac:dyDescent="0.3">
      <c r="A6" s="4">
        <v>3</v>
      </c>
      <c r="B6" s="4" t="s">
        <v>21</v>
      </c>
      <c r="C6" s="13" t="s">
        <v>22</v>
      </c>
      <c r="D6" s="13"/>
      <c r="E6" s="13"/>
      <c r="F6" s="13"/>
      <c r="G6" s="13"/>
      <c r="H6" s="13"/>
    </row>
    <row r="7" spans="1:8" ht="35.25" customHeight="1" x14ac:dyDescent="0.3">
      <c r="A7" s="4">
        <v>4</v>
      </c>
      <c r="B7" s="4" t="s">
        <v>23</v>
      </c>
      <c r="C7" s="13" t="s">
        <v>24</v>
      </c>
      <c r="D7" s="13"/>
      <c r="E7" s="13"/>
      <c r="F7" s="13"/>
      <c r="G7" s="13"/>
      <c r="H7" s="13"/>
    </row>
    <row r="8" spans="1:8" ht="43.2" x14ac:dyDescent="0.3">
      <c r="A8" s="4" t="s">
        <v>25</v>
      </c>
      <c r="B8" s="3" t="s">
        <v>26</v>
      </c>
      <c r="C8" s="19" t="s">
        <v>27</v>
      </c>
      <c r="D8" s="19"/>
      <c r="E8" s="19"/>
      <c r="F8" s="19"/>
      <c r="G8" s="19"/>
      <c r="H8" s="19"/>
    </row>
    <row r="9" spans="1:8" ht="28.8" x14ac:dyDescent="0.3">
      <c r="A9" s="4" t="s">
        <v>28</v>
      </c>
      <c r="B9" s="3" t="s">
        <v>29</v>
      </c>
      <c r="C9" s="13" t="s">
        <v>30</v>
      </c>
      <c r="D9" s="13"/>
      <c r="E9" s="13"/>
      <c r="F9" s="13"/>
      <c r="G9" s="13"/>
      <c r="H9" s="13"/>
    </row>
    <row r="10" spans="1:8" ht="43.2" x14ac:dyDescent="0.3">
      <c r="A10" s="4" t="s">
        <v>31</v>
      </c>
      <c r="B10" s="3" t="s">
        <v>32</v>
      </c>
      <c r="C10" s="13" t="s">
        <v>33</v>
      </c>
      <c r="D10" s="13"/>
      <c r="E10" s="13"/>
      <c r="F10" s="13"/>
      <c r="G10" s="13"/>
      <c r="H10" s="13"/>
    </row>
    <row r="11" spans="1:8" ht="28.8" x14ac:dyDescent="0.3">
      <c r="A11" s="4"/>
      <c r="B11" s="3" t="s">
        <v>34</v>
      </c>
      <c r="C11" s="13" t="s">
        <v>35</v>
      </c>
      <c r="D11" s="13"/>
      <c r="E11" s="13"/>
      <c r="F11" s="13"/>
      <c r="G11" s="13"/>
      <c r="H11" s="13"/>
    </row>
    <row r="12" spans="1:8" x14ac:dyDescent="0.3">
      <c r="A12" s="4"/>
      <c r="B12" s="3" t="s">
        <v>36</v>
      </c>
      <c r="C12" s="13" t="s">
        <v>37</v>
      </c>
      <c r="D12" s="13"/>
      <c r="E12" s="13"/>
      <c r="F12" s="13"/>
      <c r="G12" s="13"/>
      <c r="H12" s="13"/>
    </row>
    <row r="13" spans="1:8" x14ac:dyDescent="0.3">
      <c r="A13" s="4"/>
      <c r="B13" s="3" t="s">
        <v>38</v>
      </c>
      <c r="C13" s="13" t="s">
        <v>39</v>
      </c>
      <c r="D13" s="13"/>
      <c r="E13" s="13"/>
      <c r="F13" s="13"/>
      <c r="G13" s="13"/>
      <c r="H13" s="13"/>
    </row>
    <row r="14" spans="1:8" x14ac:dyDescent="0.3">
      <c r="A14" s="4">
        <v>6</v>
      </c>
      <c r="B14" s="3" t="s">
        <v>40</v>
      </c>
      <c r="C14" s="13" t="s">
        <v>41</v>
      </c>
      <c r="D14" s="13"/>
      <c r="E14" s="13"/>
      <c r="F14" s="13"/>
      <c r="G14" s="13"/>
      <c r="H14" s="13"/>
    </row>
    <row r="15" spans="1:8" x14ac:dyDescent="0.3">
      <c r="A15" s="4">
        <v>7</v>
      </c>
      <c r="B15" s="3" t="s">
        <v>42</v>
      </c>
      <c r="C15" s="13" t="s">
        <v>43</v>
      </c>
      <c r="D15" s="13"/>
      <c r="E15" s="13"/>
      <c r="F15" s="13"/>
      <c r="G15" s="13"/>
      <c r="H15" s="13"/>
    </row>
    <row r="16" spans="1:8" x14ac:dyDescent="0.3">
      <c r="A16" s="12" t="s">
        <v>45</v>
      </c>
      <c r="B16" s="13" t="s">
        <v>5</v>
      </c>
      <c r="C16" s="3" t="s">
        <v>6</v>
      </c>
      <c r="D16" s="3" t="s">
        <v>7</v>
      </c>
      <c r="E16" s="4" t="s">
        <v>14</v>
      </c>
      <c r="F16" s="4"/>
      <c r="G16" s="4"/>
      <c r="H16" s="4"/>
    </row>
    <row r="17" spans="1:8" x14ac:dyDescent="0.3">
      <c r="A17" s="12"/>
      <c r="B17" s="13"/>
      <c r="C17" s="3"/>
      <c r="D17" s="3"/>
      <c r="E17" s="4"/>
      <c r="F17" s="4"/>
      <c r="G17" s="4"/>
      <c r="H17" s="4"/>
    </row>
    <row r="18" spans="1:8" ht="182.25" customHeight="1" x14ac:dyDescent="0.3">
      <c r="A18" s="12"/>
      <c r="B18" s="13"/>
      <c r="C18" s="3" t="s">
        <v>8</v>
      </c>
      <c r="D18" s="3">
        <f>3568+622</f>
        <v>4190</v>
      </c>
      <c r="E18" s="8" t="s">
        <v>15</v>
      </c>
      <c r="F18" s="18" t="s">
        <v>17</v>
      </c>
      <c r="G18" s="18"/>
      <c r="H18" s="18"/>
    </row>
    <row r="19" spans="1:8" ht="172.8" x14ac:dyDescent="0.3">
      <c r="A19" s="12"/>
      <c r="B19" s="13"/>
      <c r="C19" s="3" t="s">
        <v>0</v>
      </c>
      <c r="D19" s="3">
        <f>712+162</f>
        <v>874</v>
      </c>
      <c r="E19" s="3" t="s">
        <v>16</v>
      </c>
      <c r="F19" s="18"/>
      <c r="G19" s="18"/>
      <c r="H19" s="18"/>
    </row>
    <row r="20" spans="1:8" ht="34.5" customHeight="1" x14ac:dyDescent="0.3">
      <c r="A20" s="12"/>
      <c r="B20" s="13"/>
      <c r="C20" s="3" t="s">
        <v>9</v>
      </c>
      <c r="D20" s="3">
        <v>1297</v>
      </c>
      <c r="E20" s="3" t="s">
        <v>12</v>
      </c>
      <c r="F20" s="18"/>
      <c r="G20" s="18"/>
      <c r="H20" s="18"/>
    </row>
    <row r="21" spans="1:8" ht="362.25" customHeight="1" x14ac:dyDescent="0.3">
      <c r="A21" s="12"/>
      <c r="B21" s="13"/>
      <c r="C21" s="3" t="s">
        <v>10</v>
      </c>
      <c r="D21" s="3">
        <v>34034</v>
      </c>
      <c r="E21" s="3" t="s">
        <v>13</v>
      </c>
      <c r="F21" s="18"/>
      <c r="G21" s="18"/>
      <c r="H21" s="18"/>
    </row>
    <row r="22" spans="1:8" x14ac:dyDescent="0.3">
      <c r="A22" s="12"/>
      <c r="B22" s="13"/>
      <c r="C22" s="3" t="s">
        <v>1</v>
      </c>
      <c r="D22" s="3">
        <v>2425</v>
      </c>
      <c r="E22" s="9"/>
      <c r="F22" s="4"/>
      <c r="G22" s="4"/>
      <c r="H22" s="4"/>
    </row>
    <row r="23" spans="1:8" ht="120" customHeight="1" x14ac:dyDescent="0.3">
      <c r="A23" s="4" t="s">
        <v>44</v>
      </c>
      <c r="B23" s="5" t="s">
        <v>46</v>
      </c>
      <c r="C23" s="13" t="s">
        <v>47</v>
      </c>
      <c r="D23" s="13"/>
      <c r="E23" s="13"/>
      <c r="F23" s="13"/>
      <c r="G23" s="13"/>
      <c r="H23" s="13"/>
    </row>
    <row r="24" spans="1:8" ht="28.8" x14ac:dyDescent="0.3">
      <c r="A24" s="4">
        <v>12</v>
      </c>
      <c r="B24" s="3" t="s">
        <v>48</v>
      </c>
      <c r="C24" s="13" t="s">
        <v>49</v>
      </c>
      <c r="D24" s="13"/>
      <c r="E24" s="13"/>
      <c r="F24" s="13"/>
      <c r="G24" s="13"/>
      <c r="H24" s="13"/>
    </row>
    <row r="25" spans="1:8" ht="28.8" x14ac:dyDescent="0.3">
      <c r="A25" s="4"/>
      <c r="B25" s="3" t="s">
        <v>50</v>
      </c>
      <c r="C25" s="13" t="s">
        <v>49</v>
      </c>
      <c r="D25" s="13"/>
      <c r="E25" s="13"/>
      <c r="F25" s="13"/>
      <c r="G25" s="13"/>
      <c r="H25" s="13"/>
    </row>
    <row r="26" spans="1:8" ht="45" customHeight="1" x14ac:dyDescent="0.3">
      <c r="A26" s="4">
        <v>13</v>
      </c>
      <c r="B26" s="3" t="s">
        <v>51</v>
      </c>
      <c r="C26" s="13" t="s">
        <v>52</v>
      </c>
      <c r="D26" s="13"/>
      <c r="E26" s="13"/>
      <c r="F26" s="13"/>
      <c r="G26" s="13"/>
      <c r="H26" s="13"/>
    </row>
    <row r="27" spans="1:8" ht="90" customHeight="1" x14ac:dyDescent="0.3">
      <c r="A27" s="4">
        <v>14</v>
      </c>
      <c r="B27" s="5" t="s">
        <v>53</v>
      </c>
      <c r="C27" s="13" t="s">
        <v>54</v>
      </c>
      <c r="D27" s="13"/>
      <c r="E27" s="13"/>
      <c r="F27" s="13"/>
      <c r="G27" s="13"/>
      <c r="H27" s="13"/>
    </row>
    <row r="28" spans="1:8" ht="43.2" x14ac:dyDescent="0.3">
      <c r="A28" s="10">
        <v>15</v>
      </c>
      <c r="B28" s="11" t="s">
        <v>55</v>
      </c>
      <c r="C28" s="16" t="s">
        <v>56</v>
      </c>
      <c r="D28" s="16"/>
      <c r="E28" s="16"/>
      <c r="F28" s="16"/>
      <c r="G28" s="16"/>
      <c r="H28" s="16"/>
    </row>
    <row r="29" spans="1:8" ht="75" customHeight="1" x14ac:dyDescent="0.3">
      <c r="A29" s="4">
        <v>16</v>
      </c>
      <c r="B29" s="5" t="s">
        <v>57</v>
      </c>
      <c r="C29" s="13" t="s">
        <v>58</v>
      </c>
      <c r="D29" s="13"/>
      <c r="E29" s="13"/>
      <c r="F29" s="13"/>
      <c r="G29" s="13"/>
      <c r="H29" s="13"/>
    </row>
    <row r="30" spans="1:8" x14ac:dyDescent="0.3">
      <c r="A30" s="4">
        <v>17</v>
      </c>
      <c r="B30" s="5" t="s">
        <v>59</v>
      </c>
      <c r="C30" s="13" t="s">
        <v>49</v>
      </c>
      <c r="D30" s="13"/>
      <c r="E30" s="13"/>
      <c r="F30" s="13"/>
      <c r="G30" s="13"/>
      <c r="H30" s="13"/>
    </row>
    <row r="31" spans="1:8" ht="57.6" x14ac:dyDescent="0.3">
      <c r="A31" s="4">
        <v>19</v>
      </c>
      <c r="B31" s="5" t="s">
        <v>61</v>
      </c>
      <c r="C31" s="13" t="s">
        <v>62</v>
      </c>
      <c r="D31" s="13"/>
      <c r="E31" s="13"/>
      <c r="F31" s="13"/>
      <c r="G31" s="13"/>
      <c r="H31" s="13"/>
    </row>
    <row r="32" spans="1:8" ht="43.2" x14ac:dyDescent="0.3">
      <c r="A32" s="4">
        <v>20</v>
      </c>
      <c r="B32" s="3" t="s">
        <v>63</v>
      </c>
      <c r="C32" s="13" t="s">
        <v>60</v>
      </c>
      <c r="D32" s="13"/>
      <c r="E32" s="13"/>
      <c r="F32" s="13"/>
      <c r="G32" s="13"/>
      <c r="H32" s="13"/>
    </row>
    <row r="33" spans="1:8" ht="43.2" x14ac:dyDescent="0.3">
      <c r="A33" s="4">
        <v>23</v>
      </c>
      <c r="B33" s="3" t="s">
        <v>64</v>
      </c>
      <c r="C33" s="13" t="s">
        <v>60</v>
      </c>
      <c r="D33" s="13"/>
      <c r="E33" s="13"/>
      <c r="F33" s="13"/>
      <c r="G33" s="13"/>
      <c r="H33" s="13"/>
    </row>
    <row r="34" spans="1:8" ht="72" customHeight="1" x14ac:dyDescent="0.3">
      <c r="A34" s="12">
        <v>24</v>
      </c>
      <c r="B34" s="5" t="s">
        <v>65</v>
      </c>
      <c r="C34" s="13" t="s">
        <v>66</v>
      </c>
      <c r="D34" s="13"/>
      <c r="E34" s="13"/>
      <c r="F34" s="13"/>
      <c r="G34" s="13"/>
      <c r="H34" s="13"/>
    </row>
    <row r="35" spans="1:8" ht="59.25" customHeight="1" x14ac:dyDescent="0.3">
      <c r="A35" s="12"/>
      <c r="B35" s="3" t="s">
        <v>67</v>
      </c>
      <c r="C35" s="13" t="s">
        <v>68</v>
      </c>
      <c r="D35" s="13"/>
      <c r="E35" s="13"/>
      <c r="F35" s="13"/>
      <c r="G35" s="13"/>
      <c r="H35" s="13"/>
    </row>
    <row r="36" spans="1:8" ht="135" customHeight="1" x14ac:dyDescent="0.3">
      <c r="A36" s="12"/>
      <c r="B36" s="3" t="s">
        <v>69</v>
      </c>
      <c r="C36" s="13" t="s">
        <v>70</v>
      </c>
      <c r="D36" s="13"/>
      <c r="E36" s="13"/>
      <c r="F36" s="13"/>
      <c r="G36" s="13"/>
      <c r="H36" s="13"/>
    </row>
    <row r="37" spans="1:8" ht="85.5" customHeight="1" x14ac:dyDescent="0.3">
      <c r="A37" s="4">
        <v>25</v>
      </c>
      <c r="B37" s="3" t="s">
        <v>71</v>
      </c>
      <c r="C37" s="13" t="s">
        <v>72</v>
      </c>
      <c r="D37" s="13"/>
      <c r="E37" s="13"/>
      <c r="F37" s="13"/>
      <c r="G37" s="13"/>
      <c r="H37" s="13"/>
    </row>
    <row r="38" spans="1:8" ht="90" customHeight="1" x14ac:dyDescent="0.3">
      <c r="A38" s="14">
        <v>26</v>
      </c>
      <c r="B38" s="3" t="s">
        <v>73</v>
      </c>
      <c r="C38" s="13" t="s">
        <v>74</v>
      </c>
      <c r="D38" s="13"/>
      <c r="E38" s="13"/>
      <c r="F38" s="13"/>
      <c r="G38" s="13"/>
      <c r="H38" s="13"/>
    </row>
    <row r="39" spans="1:8" ht="75" customHeight="1" x14ac:dyDescent="0.3">
      <c r="A39" s="15"/>
      <c r="B39" s="3" t="s">
        <v>75</v>
      </c>
      <c r="C39" s="13" t="s">
        <v>76</v>
      </c>
      <c r="D39" s="13"/>
      <c r="E39" s="13"/>
      <c r="F39" s="13"/>
      <c r="G39" s="13"/>
      <c r="H39" s="13"/>
    </row>
    <row r="40" spans="1:8" ht="105" customHeight="1" x14ac:dyDescent="0.3">
      <c r="A40" s="4">
        <v>27</v>
      </c>
      <c r="B40" s="3" t="s">
        <v>77</v>
      </c>
      <c r="C40" s="13" t="s">
        <v>78</v>
      </c>
      <c r="D40" s="13"/>
      <c r="E40" s="13"/>
      <c r="F40" s="13"/>
      <c r="G40" s="13"/>
      <c r="H40" s="13"/>
    </row>
  </sheetData>
  <mergeCells count="36">
    <mergeCell ref="A16:A22"/>
    <mergeCell ref="C3:H3"/>
    <mergeCell ref="B16:B22"/>
    <mergeCell ref="F18:H21"/>
    <mergeCell ref="C4:H4"/>
    <mergeCell ref="C6:H6"/>
    <mergeCell ref="C5:H5"/>
    <mergeCell ref="C7:H7"/>
    <mergeCell ref="C8:H8"/>
    <mergeCell ref="C9:H9"/>
    <mergeCell ref="C10:H10"/>
    <mergeCell ref="C11:H11"/>
    <mergeCell ref="C12:H12"/>
    <mergeCell ref="C13:H13"/>
    <mergeCell ref="C14:H14"/>
    <mergeCell ref="C15:H15"/>
    <mergeCell ref="C23:H23"/>
    <mergeCell ref="C24:H24"/>
    <mergeCell ref="C25:H25"/>
    <mergeCell ref="C26:H26"/>
    <mergeCell ref="C27:H27"/>
    <mergeCell ref="C28:H28"/>
    <mergeCell ref="C29:H29"/>
    <mergeCell ref="C30:H30"/>
    <mergeCell ref="C31:H31"/>
    <mergeCell ref="C32:H32"/>
    <mergeCell ref="C33:H33"/>
    <mergeCell ref="C34:H34"/>
    <mergeCell ref="C35:H35"/>
    <mergeCell ref="C36:H36"/>
    <mergeCell ref="A34:A36"/>
    <mergeCell ref="C37:H37"/>
    <mergeCell ref="C38:H38"/>
    <mergeCell ref="C39:H39"/>
    <mergeCell ref="C40:H40"/>
    <mergeCell ref="A38:A3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Marine Licence App</vt:lpstr>
    </vt:vector>
  </TitlesOfParts>
  <Company>PB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marciszewskae</dc:creator>
  <cp:lastModifiedBy>U447256</cp:lastModifiedBy>
  <cp:lastPrinted>2015-05-13T12:09:00Z</cp:lastPrinted>
  <dcterms:created xsi:type="dcterms:W3CDTF">2013-10-03T08:47:01Z</dcterms:created>
  <dcterms:modified xsi:type="dcterms:W3CDTF">2022-06-06T09:33:31Z</dcterms:modified>
</cp:coreProperties>
</file>